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gie-my.sharepoint.com/personal/edl470_engie_com/Documents/Documents/Data/_ESG/Communication/Databooks/FY2024/5-as_published_250709/"/>
    </mc:Choice>
  </mc:AlternateContent>
  <xr:revisionPtr revIDLastSave="3277" documentId="11_BC3D25083F96390FBD79C286034B5A85E69C75FC" xr6:coauthVersionLast="47" xr6:coauthVersionMax="47" xr10:uidLastSave="{CC74BA66-2A97-45BD-AEBE-DD04F7F96168}"/>
  <bookViews>
    <workbookView xWindow="-4860" yWindow="-21720" windowWidth="38640" windowHeight="21840" tabRatio="672" xr2:uid="{00000000-000D-0000-FFFF-FFFF00000000}"/>
  </bookViews>
  <sheets>
    <sheet name="TableOfContents" sheetId="5" r:id="rId1"/>
    <sheet name="GroupWorkforce" sheetId="1" r:id="rId2"/>
    <sheet name="TypeOfContract" sheetId="7" r:id="rId3"/>
    <sheet name="Hiring" sheetId="10" r:id="rId4"/>
    <sheet name="TurnoverRate" sheetId="8" r:id="rId5"/>
    <sheet name="Absenteeism" sheetId="11" r:id="rId6"/>
    <sheet name="AgeDistribution" sheetId="2" r:id="rId7"/>
    <sheet name="EquityDiversityAndInclusion" sheetId="12" r:id="rId8"/>
    <sheet name="TalentAndSkills" sheetId="3" r:id="rId9"/>
    <sheet name="HealthAndSafety" sheetId="4" r:id="rId10"/>
    <sheet name="NPS" sheetId="16" r:id="rId11"/>
    <sheet name="SupplierScreening" sheetId="17" r:id="rId12"/>
    <sheet name="Governance" sheetId="14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8" l="1"/>
  <c r="D28" i="8" s="1"/>
  <c r="F28" i="8"/>
  <c r="E28" i="8"/>
  <c r="D38" i="1" l="1"/>
  <c r="D35" i="1"/>
  <c r="F12" i="10" l="1"/>
  <c r="E12" i="10"/>
  <c r="E9" i="2" l="1"/>
  <c r="F9" i="2"/>
  <c r="G9" i="2"/>
  <c r="H9" i="2"/>
  <c r="I9" i="2"/>
  <c r="D9" i="2"/>
</calcChain>
</file>

<file path=xl/sharedStrings.xml><?xml version="1.0" encoding="utf-8"?>
<sst xmlns="http://schemas.openxmlformats.org/spreadsheetml/2006/main" count="320" uniqueCount="175">
  <si>
    <t>2024 ESG databook - Social &amp; Governance data</t>
  </si>
  <si>
    <t>Indicators</t>
  </si>
  <si>
    <t>Group workforce (geography, gender, managers/non-managers)</t>
  </si>
  <si>
    <t>Group workforce (type of contract)</t>
  </si>
  <si>
    <t>Legend</t>
  </si>
  <si>
    <t>Hiring</t>
  </si>
  <si>
    <t xml:space="preserve">□□ </t>
  </si>
  <si>
    <t>Verified by the Statutory Auditors with “reasonable” assurance for 2024</t>
  </si>
  <si>
    <t>Turnover rate</t>
  </si>
  <si>
    <t>Absenteeism</t>
  </si>
  <si>
    <t>Age distribution</t>
  </si>
  <si>
    <t>Equity, diversity and inclusion</t>
  </si>
  <si>
    <t>Talent and skills</t>
  </si>
  <si>
    <t>Health and safety</t>
  </si>
  <si>
    <t>Net Promoter Score (NPS) of B2C customers</t>
  </si>
  <si>
    <t>Governance indicators</t>
  </si>
  <si>
    <t>Group workforce</t>
  </si>
  <si>
    <t>Geographical distribution of the Group’s employees</t>
  </si>
  <si>
    <t>Country</t>
  </si>
  <si>
    <t>Number of employees 2024 (headcount)</t>
  </si>
  <si>
    <t>% of the Group’s total workforce</t>
  </si>
  <si>
    <t>Number of employees 2023 (headcount)</t>
  </si>
  <si>
    <t>Number of employees 2022 (headcount)</t>
  </si>
  <si>
    <t>France</t>
  </si>
  <si>
    <t>Belgium</t>
  </si>
  <si>
    <t xml:space="preserve">Germany </t>
  </si>
  <si>
    <t>Romania</t>
  </si>
  <si>
    <t>United States</t>
  </si>
  <si>
    <t>Italy</t>
  </si>
  <si>
    <t>Brazil</t>
  </si>
  <si>
    <t>Singapore</t>
  </si>
  <si>
    <t>U.A.E</t>
  </si>
  <si>
    <t>Spain</t>
  </si>
  <si>
    <t>Other</t>
  </si>
  <si>
    <t>Group workforce by gender</t>
  </si>
  <si>
    <t>Gender</t>
  </si>
  <si>
    <t>Total number of employees 2024
(headcount)</t>
  </si>
  <si>
    <t>Total number of employees 2023
(headcount)</t>
  </si>
  <si>
    <t>Total number of employees 2022
(headcount)</t>
  </si>
  <si>
    <t>Male</t>
  </si>
  <si>
    <t>Female</t>
  </si>
  <si>
    <t>Unspecified</t>
  </si>
  <si>
    <t>Total employees</t>
  </si>
  <si>
    <t>Managers / Non-managers</t>
  </si>
  <si>
    <t>GRI 102-7 / 405-1</t>
  </si>
  <si>
    <t>%</t>
  </si>
  <si>
    <t xml:space="preserve">Managers □□ </t>
  </si>
  <si>
    <t>Men</t>
  </si>
  <si>
    <t>Women</t>
  </si>
  <si>
    <t xml:space="preserve">Non-managers □□ </t>
  </si>
  <si>
    <t xml:space="preserve">Men </t>
  </si>
  <si>
    <t xml:space="preserve">Total □□ </t>
  </si>
  <si>
    <t>% Reporting</t>
  </si>
  <si>
    <t>Group workforce by type of contract</t>
  </si>
  <si>
    <t>Total number of employees (headcount)</t>
  </si>
  <si>
    <t>Total number of permanent employees</t>
  </si>
  <si>
    <t>Total number of temporary employees</t>
  </si>
  <si>
    <t>Total number of nonguaranteed hours employees</t>
  </si>
  <si>
    <t>[note 1]</t>
  </si>
  <si>
    <t>TOTAL</t>
  </si>
  <si>
    <t>Total number of permanent employees (headcount)</t>
  </si>
  <si>
    <t xml:space="preserve">France </t>
  </si>
  <si>
    <t>Europe (excl. France)</t>
  </si>
  <si>
    <t>Latin America</t>
  </si>
  <si>
    <t>United States &amp; Canada</t>
  </si>
  <si>
    <t>Middle East, Asia &amp; Africa</t>
  </si>
  <si>
    <t>Total number of temporary employees (headcount)</t>
  </si>
  <si>
    <t>Total number of nonguaranteed hours employees (headcount)</t>
  </si>
  <si>
    <t>note 1: no distinction between temporary employees and nonguaranteed hours employees was being made before the 2nd quarter of 2024.</t>
  </si>
  <si>
    <t>Permanent hires</t>
  </si>
  <si>
    <t>women</t>
  </si>
  <si>
    <t>men</t>
  </si>
  <si>
    <t>other</t>
  </si>
  <si>
    <t>Fixed-term hires *</t>
  </si>
  <si>
    <t>Total</t>
  </si>
  <si>
    <t>% reporting</t>
  </si>
  <si>
    <t>* Including work-study students</t>
  </si>
  <si>
    <t>Group workforce turnover rate</t>
  </si>
  <si>
    <t>Reasons for leaving</t>
  </si>
  <si>
    <t>Mutually agreed termination</t>
  </si>
  <si>
    <t>Death</t>
  </si>
  <si>
    <t>n/a</t>
  </si>
  <si>
    <t>Dismissals</t>
  </si>
  <si>
    <t>End of trial period</t>
  </si>
  <si>
    <t>Resignations</t>
  </si>
  <si>
    <t>Retirement and early retirement</t>
  </si>
  <si>
    <t>Total employee turnover rate</t>
  </si>
  <si>
    <t>Voluntary employee turnover rate</t>
  </si>
  <si>
    <t>Absenteeism rate</t>
  </si>
  <si>
    <t>Absence due to sickness</t>
  </si>
  <si>
    <t>Distribution of employees by age</t>
  </si>
  <si>
    <t>2024 age distribution, complete workforce</t>
  </si>
  <si>
    <t>Gender / Age group</t>
  </si>
  <si>
    <t>0-24</t>
  </si>
  <si>
    <t>25-29</t>
  </si>
  <si>
    <t>30-34</t>
  </si>
  <si>
    <t>35-44</t>
  </si>
  <si>
    <t>45-54</t>
  </si>
  <si>
    <t>&gt;54</t>
  </si>
  <si>
    <t>2024 Total</t>
  </si>
  <si>
    <t>2024 age distribution, permanent employees</t>
  </si>
  <si>
    <t>2023 age distribution, permanent employees</t>
  </si>
  <si>
    <t>2023 Total</t>
  </si>
  <si>
    <t>2022 age distribution, permanent employees</t>
  </si>
  <si>
    <t>2022 Total</t>
  </si>
  <si>
    <t>Gender diversity</t>
  </si>
  <si>
    <t>Share of women in workforce □□</t>
  </si>
  <si>
    <t>Share of women in management □□</t>
  </si>
  <si>
    <t>N/A</t>
  </si>
  <si>
    <t>Share of women in top management positions</t>
  </si>
  <si>
    <t>Share of women in STEM-related positions</t>
  </si>
  <si>
    <t>Share of women in management positions in revenue-generating functions</t>
  </si>
  <si>
    <t>Share of women in management positions in support functions</t>
  </si>
  <si>
    <t>Share of women in permanent hires</t>
  </si>
  <si>
    <t>Share of women in permanent management hires</t>
  </si>
  <si>
    <t>Employment of young people</t>
  </si>
  <si>
    <t>Share of apprentices in the workforce on permanent and fixed-term contracts in France excluding regulated entities GRDF and NaTran (formerly GRTgaz)</t>
  </si>
  <si>
    <t>Monitoring the Group’s overall training objectives</t>
  </si>
  <si>
    <t>Unit</t>
  </si>
  <si>
    <t>Average employee training rate</t>
  </si>
  <si>
    <t>Average number of hours per person trained</t>
  </si>
  <si>
    <t># of hours</t>
  </si>
  <si>
    <t>Breakdown of training hours by topic</t>
  </si>
  <si>
    <t>Business techniques</t>
  </si>
  <si>
    <t>Quality, safety and environment</t>
  </si>
  <si>
    <t>Languages</t>
  </si>
  <si>
    <t>Management, personnel development</t>
  </si>
  <si>
    <t>Others</t>
  </si>
  <si>
    <r>
      <rPr>
        <u/>
        <sz val="11"/>
        <color theme="0" tint="-0.499984740745262"/>
        <rFont val="Aptos Narrow"/>
        <family val="2"/>
        <scheme val="minor"/>
      </rPr>
      <t>note</t>
    </r>
    <r>
      <rPr>
        <sz val="11"/>
        <color theme="0" tint="-0.499984740745262"/>
        <rFont val="Aptos Narrow"/>
        <family val="2"/>
        <scheme val="minor"/>
      </rPr>
      <t>: further to a change in the tools used to follow up training hours, a significant number of hours was classified as "Others" in 2024 that would have been classified under other categories in previous years.</t>
    </r>
  </si>
  <si>
    <r>
      <rPr>
        <u/>
        <sz val="11"/>
        <color theme="0" tint="-0.499984740745262"/>
        <rFont val="Aptos Narrow"/>
        <family val="2"/>
        <scheme val="minor"/>
      </rPr>
      <t>note</t>
    </r>
    <r>
      <rPr>
        <sz val="11"/>
        <color theme="0" tint="-0.499984740745262"/>
        <rFont val="Aptos Narrow"/>
        <family val="2"/>
        <scheme val="minor"/>
      </rPr>
      <t>: ENGIE collaborates with several external providers to develop and deliver training programs to ENGIE employees.</t>
    </r>
  </si>
  <si>
    <t>Training budget</t>
  </si>
  <si>
    <t>Training budget / payroll costs ratio (with ss contributions)</t>
  </si>
  <si>
    <t>Training budget / payroll costs ratio (without ss contributions)</t>
  </si>
  <si>
    <t>Average training cost per person trained</t>
  </si>
  <si>
    <t>Training cost / trained personnel</t>
  </si>
  <si>
    <t>€</t>
  </si>
  <si>
    <t>Health &amp; safety of workers</t>
  </si>
  <si>
    <t>Indicator</t>
  </si>
  <si>
    <t>Lost Time Injury Rate for employees, temporary workers and (sub)contractors, per million hours worked</t>
  </si>
  <si>
    <t>Lost-Time Injury Rate for employees, per million hours worked</t>
  </si>
  <si>
    <t>Severy rate (ILO framework) for employees</t>
  </si>
  <si>
    <t>Number of fatal accidents, all people working for the Group</t>
  </si>
  <si>
    <t>Number of fatalities due to work-related injuries among the Group’s employees (both permanent and fixed-term)</t>
  </si>
  <si>
    <t xml:space="preserve">Number of fatalities due to work-related injuries among Group (sub)contractors
</t>
  </si>
  <si>
    <t>Fatality rate for employees, temporary workers and (sub)contractors</t>
  </si>
  <si>
    <t>Percentage of employees and temporary workers covered by a health &amp; safety management system based on legal requirements and/or recognized standards or guidelines*</t>
  </si>
  <si>
    <t>Number of days lost due to lost-time injuries and employee fatalities*</t>
  </si>
  <si>
    <t>Number of accidents with and without lost time for employees and temporary workers*</t>
  </si>
  <si>
    <t>Number of accidents with and without lost time for employees*</t>
  </si>
  <si>
    <t>Total recordable injury rate for employees*</t>
  </si>
  <si>
    <t>Number of new cases of occupational illness</t>
  </si>
  <si>
    <t>* indicators published for the first time following the introduction of the CSRD (ESRS S1)</t>
  </si>
  <si>
    <t>Net Promoter Score of B2C customers (residential)</t>
  </si>
  <si>
    <t>France (8.6 million market contracts in 2024)</t>
  </si>
  <si>
    <t>Belgium (4 million contracts in 2024)</t>
  </si>
  <si>
    <t>Italy (0.9 million contracts in 2024)</t>
  </si>
  <si>
    <t>Romania (2.2 million contracts in 2024)</t>
  </si>
  <si>
    <t>The Netherlands (0.6 million contracts in 2024)</t>
  </si>
  <si>
    <t>Australia (0.6 million contracts in 2024)</t>
  </si>
  <si>
    <t>Number of directors (post-Shareholders' Meeting in year N+1)</t>
  </si>
  <si>
    <t>Number of nationalities represented on the Board of Directors (post-Shareholders' Meeting in year N+1)</t>
  </si>
  <si>
    <t>Attendance rate on the Boards of Directors (%)</t>
  </si>
  <si>
    <t>Independence rate of the Board of Directors (%) (post-Shareholders’ Meeting in year N+1)</t>
  </si>
  <si>
    <t>Gender diversity rate of the Board of Directors (%) (post-Shareholders’ Meeting in year N+1)</t>
  </si>
  <si>
    <t>Senior managers trained in combating corruption (%)</t>
  </si>
  <si>
    <t>Training of staff most exposed to the risk of corruption (%)</t>
  </si>
  <si>
    <t>Share of women in junior management positions, i.e. first level of management</t>
  </si>
  <si>
    <t>Supplier screening</t>
  </si>
  <si>
    <t>Total number of tier-1 suppliers</t>
  </si>
  <si>
    <t>Total number of significant suppliers in tier 1</t>
  </si>
  <si>
    <t>Percentage of total spend on significant suppliers in tier 1</t>
  </si>
  <si>
    <t>#</t>
  </si>
  <si>
    <t>Total number of significant suppliers in non-tier 1</t>
  </si>
  <si>
    <t>Total number of significant suppliers (tier 1 and non-tier 1)</t>
  </si>
  <si>
    <t xml:space="preserve">Percentage of open positions filled by internal candidates (internal hires)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</si>
</sst>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?_-;_-@_-"/>
    <numFmt numFmtId="167" formatCode="_-* #,##0.000_-;\-* #,##0.000_-;_-* &quot;-&quot;??_-;_-@_-"/>
    <numFmt numFmtId="168" formatCode="\+#,##0;\-#,##0"/>
    <numFmt numFmtId="169" formatCode="_-* #,##0_-;\-* #,##0_-;_-* #,##0_-;_-@_-"/>
  </numFmts>
  <fonts count="3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0"/>
      <name val="Aptos Narrow"/>
      <family val="2"/>
      <scheme val="minor"/>
    </font>
    <font>
      <sz val="11"/>
      <color rgb="FF353A3D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i/>
      <sz val="10"/>
      <color rgb="FF353A3D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4"/>
      <color rgb="FF000000"/>
      <name val="Arial Nova Cond Light"/>
      <family val="2"/>
    </font>
    <font>
      <sz val="9"/>
      <color rgb="FF000000"/>
      <name val="Arial Nova Light"/>
      <family val="2"/>
    </font>
    <font>
      <b/>
      <sz val="11"/>
      <color theme="1"/>
      <name val="Arial Nova"/>
      <family val="2"/>
    </font>
    <font>
      <b/>
      <sz val="11"/>
      <color rgb="FFFF0000"/>
      <name val="Aptos Narrow"/>
      <family val="2"/>
      <scheme val="minor"/>
    </font>
    <font>
      <sz val="11"/>
      <color theme="1"/>
      <name val="Arial Nova"/>
      <family val="2"/>
    </font>
    <font>
      <sz val="11"/>
      <color theme="1"/>
      <name val="Arial Nova"/>
      <family val="2"/>
    </font>
    <font>
      <i/>
      <sz val="9"/>
      <color theme="1"/>
      <name val="Arial Nova"/>
      <family val="2"/>
    </font>
    <font>
      <b/>
      <sz val="11"/>
      <color rgb="FF000000"/>
      <name val="Aptos Narrow"/>
      <family val="2"/>
    </font>
    <font>
      <sz val="11"/>
      <color theme="0" tint="-0.499984740745262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b/>
      <sz val="18"/>
      <color rgb="FF00B0F0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2"/>
      <color theme="10"/>
      <name val="Aptos Narrow"/>
      <family val="2"/>
    </font>
    <font>
      <sz val="12"/>
      <color theme="10"/>
      <name val="Aptos Narrow"/>
      <family val="2"/>
      <scheme val="minor"/>
    </font>
    <font>
      <b/>
      <sz val="16"/>
      <color rgb="FF00B0F0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5"/>
      <name val="Aptos Narrow"/>
      <family val="2"/>
    </font>
    <font>
      <b/>
      <sz val="11"/>
      <color theme="1"/>
      <name val="Aptos Narrow"/>
      <family val="2"/>
    </font>
    <font>
      <b/>
      <sz val="11"/>
      <color rgb="FF00B0F0"/>
      <name val="Aptos Narrow"/>
      <family val="2"/>
    </font>
    <font>
      <sz val="11"/>
      <color rgb="FF353A3D"/>
      <name val="Aptos Narrow"/>
      <family val="2"/>
    </font>
    <font>
      <i/>
      <sz val="10"/>
      <color rgb="FF353A3D"/>
      <name val="Aptos Narrow"/>
      <family val="2"/>
    </font>
    <font>
      <sz val="11"/>
      <color theme="3" tint="0.499984740745262"/>
      <name val="Aptos Narrow"/>
      <family val="2"/>
      <scheme val="minor"/>
    </font>
    <font>
      <i/>
      <sz val="8"/>
      <color theme="1"/>
      <name val="Aptos Narrow"/>
      <family val="2"/>
    </font>
    <font>
      <sz val="11"/>
      <color theme="0" tint="-0.249977111117893"/>
      <name val="Aptos Narrow"/>
      <family val="2"/>
      <scheme val="minor"/>
    </font>
    <font>
      <sz val="11"/>
      <color theme="0" tint="-0.249977111117893"/>
      <name val="Aptos Narrow"/>
      <family val="2"/>
    </font>
    <font>
      <u/>
      <sz val="11"/>
      <color theme="0" tint="-0.49998474074526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medium">
        <color theme="2" tint="-0.499984740745262"/>
      </bottom>
      <diagonal/>
    </border>
    <border>
      <left/>
      <right/>
      <top style="thin">
        <color theme="2" tint="-0.499984740745262"/>
      </top>
      <bottom style="medium">
        <color theme="2" tint="-0.499984740745262"/>
      </bottom>
      <diagonal/>
    </border>
    <border>
      <left/>
      <right/>
      <top style="medium">
        <color theme="2" tint="-0.499984740745262"/>
      </top>
      <bottom/>
      <diagonal/>
    </border>
    <border>
      <left/>
      <right/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/>
      <right/>
      <top style="dotted">
        <color rgb="FF7F7F7F"/>
      </top>
      <bottom style="dotted">
        <color rgb="FF7F7F7F"/>
      </bottom>
      <diagonal/>
    </border>
    <border>
      <left/>
      <right/>
      <top style="dotted">
        <color rgb="FF7F7F7F"/>
      </top>
      <bottom style="thin">
        <color rgb="FF000000"/>
      </bottom>
      <diagonal/>
    </border>
    <border>
      <left/>
      <right/>
      <top/>
      <bottom style="dotted">
        <color rgb="FF7F7F7F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dotted">
        <color rgb="FF7F7F7F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dotted">
        <color rgb="FF7F7F7F"/>
      </top>
      <bottom style="thin">
        <color rgb="FF0070C0"/>
      </bottom>
      <diagonal/>
    </border>
    <border>
      <left/>
      <right/>
      <top style="dotted">
        <color rgb="FF7F7F7F"/>
      </top>
      <bottom/>
      <diagonal/>
    </border>
    <border>
      <left/>
      <right/>
      <top style="thin">
        <color theme="2" tint="-0.499984740745262"/>
      </top>
      <bottom style="medium">
        <color indexed="64"/>
      </bottom>
      <diagonal/>
    </border>
    <border>
      <left/>
      <right/>
      <top style="thin">
        <color rgb="FF0070C0"/>
      </top>
      <bottom/>
      <diagonal/>
    </border>
    <border>
      <left/>
      <right/>
      <top style="dotted">
        <color theme="2" tint="-0.499984740745262"/>
      </top>
      <bottom style="dotted">
        <color theme="2" tint="-0.499984740745262"/>
      </bottom>
      <diagonal/>
    </border>
    <border>
      <left/>
      <right/>
      <top style="dotted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dotted">
        <color theme="2" tint="-0.499984740745262"/>
      </bottom>
      <diagonal/>
    </border>
    <border>
      <left/>
      <right/>
      <top style="thin">
        <color rgb="FF0070C0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thin">
        <color theme="2" tint="-0.499984740745262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dotted">
        <color theme="2" tint="-0.499984740745262"/>
      </top>
      <bottom style="thin">
        <color rgb="FF0070C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3" fontId="0" fillId="0" borderId="7" xfId="0" applyNumberForma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3" fontId="2" fillId="2" borderId="5" xfId="0" applyNumberFormat="1" applyFont="1" applyFill="1" applyBorder="1" applyAlignment="1">
      <alignment horizontal="right"/>
    </xf>
    <xf numFmtId="0" fontId="0" fillId="0" borderId="7" xfId="0" applyBorder="1"/>
    <xf numFmtId="0" fontId="0" fillId="0" borderId="3" xfId="0" applyBorder="1"/>
    <xf numFmtId="0" fontId="2" fillId="2" borderId="5" xfId="0" applyFont="1" applyFill="1" applyBorder="1"/>
    <xf numFmtId="0" fontId="2" fillId="0" borderId="0" xfId="0" applyFont="1"/>
    <xf numFmtId="0" fontId="0" fillId="0" borderId="0" xfId="0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0" xfId="0" applyAlignment="1">
      <alignment vertical="center"/>
    </xf>
    <xf numFmtId="43" fontId="6" fillId="0" borderId="21" xfId="2" applyFont="1" applyBorder="1" applyAlignment="1">
      <alignment horizontal="left" vertical="center" readingOrder="1"/>
    </xf>
    <xf numFmtId="165" fontId="6" fillId="0" borderId="21" xfId="1" applyNumberFormat="1" applyFont="1" applyFill="1" applyBorder="1" applyAlignment="1">
      <alignment horizontal="center" vertical="center" wrapText="1" readingOrder="1"/>
    </xf>
    <xf numFmtId="165" fontId="6" fillId="0" borderId="21" xfId="1" applyNumberFormat="1" applyFont="1" applyFill="1" applyBorder="1" applyAlignment="1">
      <alignment horizontal="right" vertical="center" wrapText="1" readingOrder="1"/>
    </xf>
    <xf numFmtId="43" fontId="6" fillId="0" borderId="0" xfId="2" applyFont="1" applyBorder="1" applyAlignment="1">
      <alignment horizontal="left" vertical="center" readingOrder="1"/>
    </xf>
    <xf numFmtId="165" fontId="6" fillId="0" borderId="0" xfId="1" applyNumberFormat="1" applyFont="1" applyFill="1" applyBorder="1" applyAlignment="1">
      <alignment horizontal="center" vertical="center" wrapText="1" readingOrder="1"/>
    </xf>
    <xf numFmtId="165" fontId="6" fillId="0" borderId="0" xfId="1" applyNumberFormat="1" applyFont="1" applyFill="1" applyBorder="1" applyAlignment="1">
      <alignment horizontal="right" vertical="center" wrapText="1" readingOrder="1"/>
    </xf>
    <xf numFmtId="43" fontId="8" fillId="0" borderId="18" xfId="2" applyFont="1" applyBorder="1" applyAlignment="1">
      <alignment horizontal="left" vertical="center" wrapText="1" readingOrder="1"/>
    </xf>
    <xf numFmtId="9" fontId="8" fillId="0" borderId="18" xfId="1" applyFont="1" applyFill="1" applyBorder="1" applyAlignment="1">
      <alignment horizontal="center" vertical="center" wrapText="1" readingOrder="1"/>
    </xf>
    <xf numFmtId="9" fontId="8" fillId="0" borderId="18" xfId="1" applyFont="1" applyFill="1" applyBorder="1" applyAlignment="1">
      <alignment horizontal="right" vertical="center" wrapText="1" readingOrder="1"/>
    </xf>
    <xf numFmtId="43" fontId="6" fillId="0" borderId="17" xfId="2" applyFont="1" applyBorder="1" applyAlignment="1">
      <alignment horizontal="left" vertical="center" readingOrder="1"/>
    </xf>
    <xf numFmtId="165" fontId="6" fillId="4" borderId="17" xfId="1" applyNumberFormat="1" applyFont="1" applyFill="1" applyBorder="1" applyAlignment="1">
      <alignment horizontal="right" vertical="center" wrapText="1" readingOrder="1"/>
    </xf>
    <xf numFmtId="43" fontId="6" fillId="0" borderId="16" xfId="2" applyFont="1" applyBorder="1" applyAlignment="1">
      <alignment horizontal="left" vertical="center" readingOrder="1"/>
    </xf>
    <xf numFmtId="165" fontId="6" fillId="4" borderId="16" xfId="1" applyNumberFormat="1" applyFont="1" applyFill="1" applyBorder="1" applyAlignment="1">
      <alignment horizontal="right" vertical="center" wrapText="1" readingOrder="1"/>
    </xf>
    <xf numFmtId="43" fontId="6" fillId="0" borderId="16" xfId="2" applyFont="1" applyFill="1" applyBorder="1" applyAlignment="1">
      <alignment horizontal="left" vertical="center" readingOrder="1"/>
    </xf>
    <xf numFmtId="165" fontId="6" fillId="0" borderId="16" xfId="1" applyNumberFormat="1" applyFont="1" applyFill="1" applyBorder="1" applyAlignment="1">
      <alignment horizontal="right" vertical="center" wrapText="1" readingOrder="1"/>
    </xf>
    <xf numFmtId="165" fontId="6" fillId="0" borderId="17" xfId="1" applyNumberFormat="1" applyFont="1" applyFill="1" applyBorder="1" applyAlignment="1">
      <alignment horizontal="center" vertical="center" wrapText="1" readingOrder="1"/>
    </xf>
    <xf numFmtId="165" fontId="6" fillId="0" borderId="16" xfId="1" applyNumberFormat="1" applyFont="1" applyFill="1" applyBorder="1" applyAlignment="1">
      <alignment horizontal="center" vertical="center" wrapText="1" readingOrder="1"/>
    </xf>
    <xf numFmtId="9" fontId="8" fillId="0" borderId="20" xfId="1" applyFont="1" applyFill="1" applyBorder="1" applyAlignment="1">
      <alignment horizontal="center" vertical="center" wrapText="1" readingOrder="1"/>
    </xf>
    <xf numFmtId="3" fontId="0" fillId="5" borderId="11" xfId="0" applyNumberFormat="1" applyFill="1" applyBorder="1" applyAlignment="1">
      <alignment horizontal="right"/>
    </xf>
    <xf numFmtId="3" fontId="0" fillId="5" borderId="12" xfId="0" applyNumberFormat="1" applyFill="1" applyBorder="1" applyAlignment="1">
      <alignment horizontal="right"/>
    </xf>
    <xf numFmtId="3" fontId="0" fillId="5" borderId="8" xfId="0" applyNumberFormat="1" applyFill="1" applyBorder="1" applyAlignment="1">
      <alignment horizontal="right"/>
    </xf>
    <xf numFmtId="3" fontId="0" fillId="5" borderId="9" xfId="0" applyNumberFormat="1" applyFill="1" applyBorder="1" applyAlignment="1">
      <alignment horizontal="right"/>
    </xf>
    <xf numFmtId="3" fontId="0" fillId="5" borderId="14" xfId="0" applyNumberFormat="1" applyFill="1" applyBorder="1" applyAlignment="1">
      <alignment horizontal="right"/>
    </xf>
    <xf numFmtId="3" fontId="0" fillId="5" borderId="13" xfId="0" applyNumberFormat="1" applyFill="1" applyBorder="1" applyAlignment="1">
      <alignment horizontal="right"/>
    </xf>
    <xf numFmtId="0" fontId="13" fillId="0" borderId="0" xfId="0" applyFont="1"/>
    <xf numFmtId="0" fontId="14" fillId="0" borderId="0" xfId="0" applyFont="1"/>
    <xf numFmtId="0" fontId="12" fillId="0" borderId="0" xfId="0" applyFont="1"/>
    <xf numFmtId="164" fontId="0" fillId="5" borderId="7" xfId="2" applyNumberFormat="1" applyFont="1" applyFill="1" applyBorder="1" applyAlignment="1">
      <alignment horizontal="right"/>
    </xf>
    <xf numFmtId="164" fontId="0" fillId="5" borderId="10" xfId="2" applyNumberFormat="1" applyFont="1" applyFill="1" applyBorder="1" applyAlignment="1">
      <alignment horizontal="right"/>
    </xf>
    <xf numFmtId="164" fontId="0" fillId="5" borderId="3" xfId="2" applyNumberFormat="1" applyFont="1" applyFill="1" applyBorder="1" applyAlignment="1">
      <alignment horizontal="right"/>
    </xf>
    <xf numFmtId="165" fontId="0" fillId="0" borderId="0" xfId="1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1" applyNumberFormat="1" applyFont="1" applyAlignment="1">
      <alignment horizontal="right"/>
    </xf>
    <xf numFmtId="0" fontId="15" fillId="0" borderId="0" xfId="0" applyFont="1"/>
    <xf numFmtId="0" fontId="16" fillId="0" borderId="0" xfId="0" applyFont="1"/>
    <xf numFmtId="0" fontId="1" fillId="0" borderId="0" xfId="0" applyFont="1"/>
    <xf numFmtId="0" fontId="18" fillId="0" borderId="0" xfId="0" applyFont="1"/>
    <xf numFmtId="0" fontId="19" fillId="5" borderId="3" xfId="0" applyFont="1" applyFill="1" applyBorder="1" applyAlignment="1">
      <alignment horizontal="right"/>
    </xf>
    <xf numFmtId="0" fontId="19" fillId="5" borderId="7" xfId="0" applyFont="1" applyFill="1" applyBorder="1" applyAlignment="1">
      <alignment horizontal="right"/>
    </xf>
    <xf numFmtId="164" fontId="19" fillId="5" borderId="10" xfId="2" applyNumberFormat="1" applyFont="1" applyFill="1" applyBorder="1" applyAlignment="1">
      <alignment horizontal="right"/>
    </xf>
    <xf numFmtId="164" fontId="19" fillId="5" borderId="3" xfId="2" applyNumberFormat="1" applyFont="1" applyFill="1" applyBorder="1" applyAlignment="1">
      <alignment horizontal="right"/>
    </xf>
    <xf numFmtId="164" fontId="0" fillId="2" borderId="29" xfId="2" applyNumberFormat="1" applyFont="1" applyFill="1" applyBorder="1" applyAlignment="1">
      <alignment horizontal="right"/>
    </xf>
    <xf numFmtId="0" fontId="6" fillId="0" borderId="15" xfId="0" applyFont="1" applyBorder="1" applyAlignment="1">
      <alignment wrapText="1" readingOrder="1"/>
    </xf>
    <xf numFmtId="0" fontId="6" fillId="6" borderId="15" xfId="0" applyFont="1" applyFill="1" applyBorder="1" applyAlignment="1">
      <alignment wrapText="1" readingOrder="1"/>
    </xf>
    <xf numFmtId="9" fontId="6" fillId="0" borderId="15" xfId="0" applyNumberFormat="1" applyFont="1" applyBorder="1" applyAlignment="1">
      <alignment wrapText="1" readingOrder="1"/>
    </xf>
    <xf numFmtId="9" fontId="6" fillId="6" borderId="15" xfId="0" applyNumberFormat="1" applyFont="1" applyFill="1" applyBorder="1" applyAlignment="1">
      <alignment wrapText="1" readingOrder="1"/>
    </xf>
    <xf numFmtId="0" fontId="4" fillId="0" borderId="0" xfId="0" applyFont="1"/>
    <xf numFmtId="0" fontId="9" fillId="0" borderId="23" xfId="0" applyFont="1" applyBorder="1"/>
    <xf numFmtId="0" fontId="10" fillId="0" borderId="24" xfId="0" applyFont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4" fillId="0" borderId="0" xfId="3" applyFont="1" applyAlignment="1">
      <alignment horizontal="left" vertical="center" indent="2"/>
    </xf>
    <xf numFmtId="0" fontId="25" fillId="0" borderId="0" xfId="3" applyFont="1" applyAlignment="1">
      <alignment horizontal="left" vertical="center" indent="2"/>
    </xf>
    <xf numFmtId="0" fontId="11" fillId="0" borderId="25" xfId="0" applyFont="1" applyBorder="1"/>
    <xf numFmtId="0" fontId="7" fillId="0" borderId="22" xfId="0" applyFont="1" applyBorder="1" applyAlignment="1">
      <alignment horizont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5" fillId="3" borderId="26" xfId="0" applyFont="1" applyFill="1" applyBorder="1" applyAlignment="1">
      <alignment horizontal="center" readingOrder="1"/>
    </xf>
    <xf numFmtId="0" fontId="20" fillId="0" borderId="26" xfId="0" applyFont="1" applyBorder="1" applyAlignment="1">
      <alignment horizontal="center" readingOrder="1"/>
    </xf>
    <xf numFmtId="0" fontId="5" fillId="3" borderId="26" xfId="0" applyFont="1" applyFill="1" applyBorder="1" applyAlignment="1">
      <alignment horizontal="center" wrapText="1" readingOrder="1"/>
    </xf>
    <xf numFmtId="0" fontId="20" fillId="0" borderId="26" xfId="0" applyFont="1" applyBorder="1" applyAlignment="1">
      <alignment horizontal="center" wrapText="1" readingOrder="1"/>
    </xf>
    <xf numFmtId="0" fontId="5" fillId="3" borderId="26" xfId="0" applyFont="1" applyFill="1" applyBorder="1" applyAlignment="1">
      <alignment horizontal="center" vertical="center" wrapText="1" readingOrder="1"/>
    </xf>
    <xf numFmtId="0" fontId="29" fillId="0" borderId="0" xfId="0" applyFont="1"/>
    <xf numFmtId="0" fontId="30" fillId="5" borderId="0" xfId="0" applyFont="1" applyFill="1" applyAlignment="1">
      <alignment horizontal="right"/>
    </xf>
    <xf numFmtId="0" fontId="31" fillId="0" borderId="27" xfId="0" applyFont="1" applyBorder="1" applyAlignment="1">
      <alignment horizontal="left" vertical="center" wrapText="1" readingOrder="1"/>
    </xf>
    <xf numFmtId="43" fontId="32" fillId="0" borderId="15" xfId="2" applyFont="1" applyBorder="1" applyAlignment="1">
      <alignment horizontal="left" vertical="center" wrapText="1" readingOrder="1"/>
    </xf>
    <xf numFmtId="165" fontId="32" fillId="5" borderId="17" xfId="1" applyNumberFormat="1" applyFont="1" applyFill="1" applyBorder="1" applyAlignment="1">
      <alignment horizontal="right" vertical="center" wrapText="1" readingOrder="1"/>
    </xf>
    <xf numFmtId="165" fontId="32" fillId="4" borderId="17" xfId="1" applyNumberFormat="1" applyFont="1" applyFill="1" applyBorder="1" applyAlignment="1">
      <alignment horizontal="right" vertical="center" wrapText="1" readingOrder="1"/>
    </xf>
    <xf numFmtId="165" fontId="32" fillId="5" borderId="15" xfId="1" applyNumberFormat="1" applyFont="1" applyFill="1" applyBorder="1" applyAlignment="1">
      <alignment horizontal="right" vertical="center" wrapText="1" readingOrder="1"/>
    </xf>
    <xf numFmtId="165" fontId="32" fillId="4" borderId="15" xfId="1" applyNumberFormat="1" applyFont="1" applyFill="1" applyBorder="1" applyAlignment="1">
      <alignment horizontal="right" vertical="center" wrapText="1" readingOrder="1"/>
    </xf>
    <xf numFmtId="0" fontId="20" fillId="0" borderId="26" xfId="0" applyFont="1" applyBorder="1" applyAlignment="1">
      <alignment horizontal="left" readingOrder="1"/>
    </xf>
    <xf numFmtId="9" fontId="9" fillId="0" borderId="15" xfId="0" applyNumberFormat="1" applyFont="1" applyBorder="1" applyAlignment="1">
      <alignment wrapText="1" readingOrder="1"/>
    </xf>
    <xf numFmtId="3" fontId="0" fillId="0" borderId="12" xfId="0" applyNumberFormat="1" applyBorder="1" applyAlignment="1">
      <alignment horizontal="right"/>
    </xf>
    <xf numFmtId="9" fontId="0" fillId="0" borderId="2" xfId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9" fontId="0" fillId="0" borderId="3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164" fontId="0" fillId="0" borderId="7" xfId="2" applyNumberFormat="1" applyFont="1" applyFill="1" applyBorder="1" applyAlignment="1">
      <alignment horizontal="right"/>
    </xf>
    <xf numFmtId="164" fontId="0" fillId="0" borderId="10" xfId="2" applyNumberFormat="1" applyFont="1" applyFill="1" applyBorder="1" applyAlignment="1">
      <alignment horizontal="right"/>
    </xf>
    <xf numFmtId="164" fontId="2" fillId="2" borderId="29" xfId="2" applyNumberFormat="1" applyFont="1" applyFill="1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wrapText="1"/>
    </xf>
    <xf numFmtId="164" fontId="34" fillId="2" borderId="29" xfId="2" applyNumberFormat="1" applyFont="1" applyFill="1" applyBorder="1" applyAlignment="1">
      <alignment horizontal="right"/>
    </xf>
    <xf numFmtId="164" fontId="0" fillId="0" borderId="7" xfId="2" applyNumberFormat="1" applyFont="1" applyFill="1" applyBorder="1"/>
    <xf numFmtId="164" fontId="0" fillId="0" borderId="3" xfId="2" applyNumberFormat="1" applyFont="1" applyFill="1" applyBorder="1"/>
    <xf numFmtId="0" fontId="31" fillId="0" borderId="19" xfId="0" applyFont="1" applyBorder="1" applyAlignment="1">
      <alignment horizontal="left" vertical="center" wrapText="1" readingOrder="1"/>
    </xf>
    <xf numFmtId="164" fontId="31" fillId="5" borderId="20" xfId="2" applyNumberFormat="1" applyFont="1" applyFill="1" applyBorder="1" applyAlignment="1">
      <alignment horizontal="center" vertical="center" wrapText="1" readingOrder="1"/>
    </xf>
    <xf numFmtId="164" fontId="31" fillId="0" borderId="20" xfId="2" applyNumberFormat="1" applyFont="1" applyFill="1" applyBorder="1" applyAlignment="1">
      <alignment horizontal="center" vertical="center" wrapText="1" readingOrder="1"/>
    </xf>
    <xf numFmtId="43" fontId="32" fillId="0" borderId="17" xfId="2" applyFont="1" applyFill="1" applyBorder="1" applyAlignment="1">
      <alignment horizontal="left" vertical="center" wrapText="1" readingOrder="1"/>
    </xf>
    <xf numFmtId="164" fontId="32" fillId="5" borderId="17" xfId="2" applyNumberFormat="1" applyFont="1" applyFill="1" applyBorder="1" applyAlignment="1">
      <alignment horizontal="center" vertical="center" wrapText="1" readingOrder="1"/>
    </xf>
    <xf numFmtId="164" fontId="32" fillId="0" borderId="17" xfId="2" applyNumberFormat="1" applyFont="1" applyFill="1" applyBorder="1" applyAlignment="1">
      <alignment horizontal="center" vertical="center" wrapText="1" readingOrder="1"/>
    </xf>
    <xf numFmtId="43" fontId="32" fillId="0" borderId="15" xfId="2" applyFont="1" applyFill="1" applyBorder="1" applyAlignment="1">
      <alignment horizontal="left" vertical="center" wrapText="1" readingOrder="1"/>
    </xf>
    <xf numFmtId="164" fontId="32" fillId="5" borderId="15" xfId="2" applyNumberFormat="1" applyFont="1" applyFill="1" applyBorder="1" applyAlignment="1">
      <alignment horizontal="center" vertical="center" wrapText="1" readingOrder="1"/>
    </xf>
    <xf numFmtId="164" fontId="32" fillId="0" borderId="15" xfId="2" applyNumberFormat="1" applyFont="1" applyFill="1" applyBorder="1" applyAlignment="1">
      <alignment horizontal="center" vertical="center" wrapText="1" readingOrder="1"/>
    </xf>
    <xf numFmtId="43" fontId="32" fillId="0" borderId="28" xfId="2" applyFont="1" applyFill="1" applyBorder="1" applyAlignment="1">
      <alignment horizontal="left" vertical="center" wrapText="1" readingOrder="1"/>
    </xf>
    <xf numFmtId="164" fontId="32" fillId="5" borderId="28" xfId="2" applyNumberFormat="1" applyFont="1" applyFill="1" applyBorder="1" applyAlignment="1">
      <alignment horizontal="center" vertical="center" wrapText="1" readingOrder="1"/>
    </xf>
    <xf numFmtId="164" fontId="32" fillId="0" borderId="28" xfId="2" applyNumberFormat="1" applyFont="1" applyFill="1" applyBorder="1" applyAlignment="1">
      <alignment horizontal="center" vertical="center" wrapText="1" readingOrder="1"/>
    </xf>
    <xf numFmtId="164" fontId="31" fillId="5" borderId="19" xfId="2" applyNumberFormat="1" applyFont="1" applyFill="1" applyBorder="1" applyAlignment="1">
      <alignment horizontal="center" vertical="center" wrapText="1" readingOrder="1"/>
    </xf>
    <xf numFmtId="164" fontId="31" fillId="0" borderId="19" xfId="2" applyNumberFormat="1" applyFont="1" applyFill="1" applyBorder="1" applyAlignment="1">
      <alignment horizontal="center" vertical="center" wrapText="1" readingOrder="1"/>
    </xf>
    <xf numFmtId="0" fontId="35" fillId="0" borderId="0" xfId="0" applyFont="1"/>
    <xf numFmtId="0" fontId="28" fillId="0" borderId="0" xfId="0" applyFont="1"/>
    <xf numFmtId="165" fontId="36" fillId="0" borderId="0" xfId="1" applyNumberFormat="1" applyFont="1" applyFill="1" applyBorder="1" applyAlignment="1">
      <alignment horizontal="center" vertical="center" wrapText="1" readingOrder="1"/>
    </xf>
    <xf numFmtId="0" fontId="20" fillId="0" borderId="30" xfId="0" applyFont="1" applyBorder="1" applyAlignment="1">
      <alignment horizontal="center" readingOrder="1"/>
    </xf>
    <xf numFmtId="0" fontId="5" fillId="0" borderId="30" xfId="0" applyFont="1" applyBorder="1" applyAlignment="1">
      <alignment horizontal="center" readingOrder="1"/>
    </xf>
    <xf numFmtId="165" fontId="0" fillId="0" borderId="0" xfId="0" applyNumberFormat="1" applyAlignment="1">
      <alignment horizontal="right"/>
    </xf>
    <xf numFmtId="9" fontId="0" fillId="0" borderId="0" xfId="0" applyNumberFormat="1"/>
    <xf numFmtId="165" fontId="0" fillId="0" borderId="0" xfId="0" applyNumberFormat="1"/>
    <xf numFmtId="43" fontId="6" fillId="0" borderId="15" xfId="2" applyFont="1" applyBorder="1" applyAlignment="1">
      <alignment horizontal="left" vertical="center" readingOrder="1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9" fontId="0" fillId="2" borderId="5" xfId="1" applyFont="1" applyFill="1" applyBorder="1"/>
    <xf numFmtId="165" fontId="6" fillId="0" borderId="15" xfId="1" applyNumberFormat="1" applyFont="1" applyFill="1" applyBorder="1" applyAlignment="1">
      <alignment vertical="center" readingOrder="1"/>
    </xf>
    <xf numFmtId="43" fontId="6" fillId="0" borderId="15" xfId="2" applyFont="1" applyBorder="1" applyAlignment="1">
      <alignment horizontal="center" vertical="center" readingOrder="1"/>
    </xf>
    <xf numFmtId="1" fontId="6" fillId="0" borderId="15" xfId="1" applyNumberFormat="1" applyFont="1" applyFill="1" applyBorder="1" applyAlignment="1">
      <alignment vertical="center" readingOrder="1"/>
    </xf>
    <xf numFmtId="43" fontId="6" fillId="0" borderId="0" xfId="2" applyFont="1" applyBorder="1" applyAlignment="1">
      <alignment horizontal="center" vertical="center" readingOrder="1"/>
    </xf>
    <xf numFmtId="165" fontId="32" fillId="0" borderId="15" xfId="1" applyNumberFormat="1" applyFont="1" applyFill="1" applyBorder="1" applyAlignment="1">
      <alignment horizontal="right" vertical="center" wrapText="1" readingOrder="1"/>
    </xf>
    <xf numFmtId="0" fontId="32" fillId="0" borderId="15" xfId="2" applyNumberFormat="1" applyFont="1" applyBorder="1" applyAlignment="1">
      <alignment horizontal="left" vertical="center" indent="1" readingOrder="1"/>
    </xf>
    <xf numFmtId="0" fontId="32" fillId="0" borderId="15" xfId="2" applyNumberFormat="1" applyFont="1" applyBorder="1" applyAlignment="1">
      <alignment horizontal="left" vertical="center" wrapText="1" indent="1" readingOrder="1"/>
    </xf>
    <xf numFmtId="0" fontId="28" fillId="0" borderId="31" xfId="0" applyFont="1" applyBorder="1" applyAlignment="1">
      <alignment horizontal="right"/>
    </xf>
    <xf numFmtId="9" fontId="28" fillId="0" borderId="31" xfId="0" applyNumberFormat="1" applyFont="1" applyBorder="1" applyAlignment="1">
      <alignment horizontal="right" vertical="top"/>
    </xf>
    <xf numFmtId="3" fontId="28" fillId="0" borderId="31" xfId="0" applyNumberFormat="1" applyFont="1" applyBorder="1" applyAlignment="1">
      <alignment horizontal="right"/>
    </xf>
    <xf numFmtId="0" fontId="37" fillId="7" borderId="31" xfId="0" applyFont="1" applyFill="1" applyBorder="1" applyAlignment="1">
      <alignment horizontal="right" vertical="top"/>
    </xf>
    <xf numFmtId="0" fontId="28" fillId="7" borderId="31" xfId="0" applyFont="1" applyFill="1" applyBorder="1" applyAlignment="1">
      <alignment horizontal="right"/>
    </xf>
    <xf numFmtId="0" fontId="20" fillId="0" borderId="30" xfId="0" applyFont="1" applyBorder="1" applyAlignment="1">
      <alignment horizontal="left" readingOrder="1"/>
    </xf>
    <xf numFmtId="0" fontId="5" fillId="3" borderId="30" xfId="0" applyFont="1" applyFill="1" applyBorder="1" applyAlignment="1">
      <alignment horizontal="center" readingOrder="1"/>
    </xf>
    <xf numFmtId="0" fontId="2" fillId="0" borderId="33" xfId="0" applyFont="1" applyBorder="1" applyAlignment="1">
      <alignment horizontal="left"/>
    </xf>
    <xf numFmtId="164" fontId="6" fillId="0" borderId="33" xfId="2" applyNumberFormat="1" applyFont="1" applyFill="1" applyBorder="1" applyAlignment="1">
      <alignment vertical="center" readingOrder="1"/>
    </xf>
    <xf numFmtId="164" fontId="6" fillId="0" borderId="31" xfId="2" applyNumberFormat="1" applyFont="1" applyFill="1" applyBorder="1" applyAlignment="1">
      <alignment vertical="center" readingOrder="1"/>
    </xf>
    <xf numFmtId="0" fontId="0" fillId="0" borderId="31" xfId="0" applyBorder="1" applyAlignment="1">
      <alignment horizontal="left" indent="2"/>
    </xf>
    <xf numFmtId="0" fontId="0" fillId="0" borderId="32" xfId="0" applyBorder="1" applyAlignment="1">
      <alignment horizontal="left" indent="2"/>
    </xf>
    <xf numFmtId="164" fontId="0" fillId="0" borderId="33" xfId="2" applyNumberFormat="1" applyFont="1" applyFill="1" applyBorder="1" applyAlignment="1">
      <alignment vertical="center"/>
    </xf>
    <xf numFmtId="164" fontId="0" fillId="0" borderId="31" xfId="2" applyNumberFormat="1" applyFont="1" applyBorder="1" applyAlignment="1">
      <alignment vertical="center"/>
    </xf>
    <xf numFmtId="164" fontId="0" fillId="0" borderId="32" xfId="2" applyNumberFormat="1" applyFont="1" applyBorder="1" applyAlignment="1">
      <alignment vertical="center"/>
    </xf>
    <xf numFmtId="164" fontId="1" fillId="7" borderId="32" xfId="2" applyNumberFormat="1" applyFont="1" applyFill="1" applyBorder="1" applyAlignment="1">
      <alignment horizontal="right" vertical="center"/>
    </xf>
    <xf numFmtId="164" fontId="6" fillId="7" borderId="33" xfId="2" applyNumberFormat="1" applyFont="1" applyFill="1" applyBorder="1" applyAlignment="1">
      <alignment horizontal="right" vertical="center" readingOrder="1"/>
    </xf>
    <xf numFmtId="164" fontId="6" fillId="7" borderId="31" xfId="2" applyNumberFormat="1" applyFont="1" applyFill="1" applyBorder="1" applyAlignment="1">
      <alignment horizontal="right" vertical="center" readingOrder="1"/>
    </xf>
    <xf numFmtId="164" fontId="0" fillId="0" borderId="32" xfId="2" applyNumberFormat="1" applyFont="1" applyBorder="1" applyAlignment="1">
      <alignment horizontal="right" vertical="center"/>
    </xf>
    <xf numFmtId="164" fontId="1" fillId="7" borderId="32" xfId="2" applyNumberFormat="1" applyFont="1" applyFill="1" applyBorder="1" applyAlignment="1">
      <alignment vertical="center"/>
    </xf>
    <xf numFmtId="164" fontId="2" fillId="2" borderId="5" xfId="2" applyNumberFormat="1" applyFont="1" applyFill="1" applyBorder="1" applyAlignment="1">
      <alignment vertical="center"/>
    </xf>
    <xf numFmtId="165" fontId="2" fillId="0" borderId="0" xfId="0" applyNumberFormat="1" applyFont="1"/>
    <xf numFmtId="165" fontId="17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2" applyNumberFormat="1" applyFont="1" applyBorder="1" applyAlignment="1">
      <alignment vertical="center"/>
    </xf>
    <xf numFmtId="164" fontId="1" fillId="0" borderId="0" xfId="2" applyNumberFormat="1" applyFont="1" applyFill="1" applyBorder="1" applyAlignment="1">
      <alignment horizontal="right" vertical="center"/>
    </xf>
    <xf numFmtId="0" fontId="2" fillId="0" borderId="33" xfId="0" applyFont="1" applyBorder="1" applyAlignment="1">
      <alignment horizontal="left" wrapText="1"/>
    </xf>
    <xf numFmtId="165" fontId="0" fillId="0" borderId="33" xfId="1" applyNumberFormat="1" applyFont="1" applyFill="1" applyBorder="1" applyAlignment="1">
      <alignment vertical="center"/>
    </xf>
    <xf numFmtId="165" fontId="6" fillId="0" borderId="33" xfId="1" applyNumberFormat="1" applyFont="1" applyFill="1" applyBorder="1" applyAlignment="1">
      <alignment vertical="center" readingOrder="1"/>
    </xf>
    <xf numFmtId="165" fontId="0" fillId="0" borderId="31" xfId="1" applyNumberFormat="1" applyFont="1" applyBorder="1" applyAlignment="1">
      <alignment vertical="center"/>
    </xf>
    <xf numFmtId="165" fontId="6" fillId="0" borderId="31" xfId="1" applyNumberFormat="1" applyFont="1" applyFill="1" applyBorder="1" applyAlignment="1">
      <alignment vertical="center" readingOrder="1"/>
    </xf>
    <xf numFmtId="165" fontId="0" fillId="0" borderId="32" xfId="1" applyNumberFormat="1" applyFont="1" applyBorder="1" applyAlignment="1">
      <alignment vertical="center"/>
    </xf>
    <xf numFmtId="165" fontId="1" fillId="0" borderId="32" xfId="1" applyNumberFormat="1" applyFont="1" applyFill="1" applyBorder="1" applyAlignment="1">
      <alignment horizontal="right" vertical="center"/>
    </xf>
    <xf numFmtId="43" fontId="28" fillId="0" borderId="31" xfId="2" applyFont="1" applyFill="1" applyBorder="1" applyAlignment="1">
      <alignment horizontal="right"/>
    </xf>
    <xf numFmtId="166" fontId="28" fillId="0" borderId="31" xfId="2" applyNumberFormat="1" applyFont="1" applyFill="1" applyBorder="1" applyAlignment="1">
      <alignment horizontal="right"/>
    </xf>
    <xf numFmtId="43" fontId="28" fillId="0" borderId="31" xfId="2" applyFont="1" applyBorder="1" applyAlignment="1">
      <alignment horizontal="right"/>
    </xf>
    <xf numFmtId="166" fontId="28" fillId="0" borderId="6" xfId="2" applyNumberFormat="1" applyFont="1" applyFill="1" applyBorder="1" applyAlignment="1">
      <alignment horizontal="right"/>
    </xf>
    <xf numFmtId="166" fontId="28" fillId="0" borderId="6" xfId="2" applyNumberFormat="1" applyFont="1" applyBorder="1" applyAlignment="1">
      <alignment horizontal="right"/>
    </xf>
    <xf numFmtId="166" fontId="28" fillId="0" borderId="31" xfId="2" applyNumberFormat="1" applyFont="1" applyBorder="1" applyAlignment="1">
      <alignment horizontal="right"/>
    </xf>
    <xf numFmtId="167" fontId="28" fillId="0" borderId="31" xfId="2" applyNumberFormat="1" applyFont="1" applyFill="1" applyBorder="1" applyAlignment="1">
      <alignment horizontal="right"/>
    </xf>
    <xf numFmtId="167" fontId="28" fillId="0" borderId="31" xfId="2" applyNumberFormat="1" applyFont="1" applyBorder="1" applyAlignment="1">
      <alignment horizontal="right"/>
    </xf>
    <xf numFmtId="0" fontId="0" fillId="0" borderId="34" xfId="0" applyBorder="1" applyAlignment="1">
      <alignment horizontal="left"/>
    </xf>
    <xf numFmtId="3" fontId="0" fillId="0" borderId="34" xfId="0" applyNumberFormat="1" applyBorder="1" applyAlignment="1">
      <alignment horizontal="right"/>
    </xf>
    <xf numFmtId="3" fontId="0" fillId="0" borderId="35" xfId="0" applyNumberFormat="1" applyBorder="1" applyAlignment="1">
      <alignment horizontal="right"/>
    </xf>
    <xf numFmtId="0" fontId="0" fillId="0" borderId="35" xfId="0" applyBorder="1" applyAlignment="1">
      <alignment horizontal="left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36" xfId="0" applyBorder="1" applyAlignment="1">
      <alignment horizontal="left"/>
    </xf>
    <xf numFmtId="165" fontId="36" fillId="0" borderId="17" xfId="1" applyNumberFormat="1" applyFont="1" applyFill="1" applyBorder="1" applyAlignment="1">
      <alignment horizontal="center" vertical="center" wrapText="1" readingOrder="1"/>
    </xf>
    <xf numFmtId="165" fontId="36" fillId="0" borderId="16" xfId="1" applyNumberFormat="1" applyFont="1" applyFill="1" applyBorder="1" applyAlignment="1">
      <alignment horizontal="center" vertical="center" wrapText="1" readingOrder="1"/>
    </xf>
    <xf numFmtId="168" fontId="28" fillId="0" borderId="6" xfId="2" applyNumberFormat="1" applyFont="1" applyFill="1" applyBorder="1" applyAlignment="1">
      <alignment horizontal="right"/>
    </xf>
    <xf numFmtId="168" fontId="28" fillId="0" borderId="31" xfId="2" applyNumberFormat="1" applyFont="1" applyFill="1" applyBorder="1" applyAlignment="1">
      <alignment horizontal="right"/>
    </xf>
    <xf numFmtId="168" fontId="28" fillId="0" borderId="31" xfId="2" applyNumberFormat="1" applyFont="1" applyBorder="1" applyAlignment="1">
      <alignment horizontal="right"/>
    </xf>
    <xf numFmtId="1" fontId="28" fillId="0" borderId="31" xfId="2" applyNumberFormat="1" applyFont="1" applyFill="1" applyBorder="1" applyAlignment="1">
      <alignment horizontal="right"/>
    </xf>
    <xf numFmtId="43" fontId="8" fillId="0" borderId="20" xfId="2" applyFont="1" applyFill="1" applyBorder="1" applyAlignment="1">
      <alignment horizontal="left" vertical="center" wrapText="1" readingOrder="1"/>
    </xf>
    <xf numFmtId="9" fontId="8" fillId="0" borderId="20" xfId="1" applyFont="1" applyFill="1" applyBorder="1" applyAlignment="1">
      <alignment horizontal="right" vertical="center" wrapText="1" readingOrder="1"/>
    </xf>
    <xf numFmtId="43" fontId="33" fillId="0" borderId="27" xfId="2" applyFont="1" applyBorder="1" applyAlignment="1">
      <alignment horizontal="left" vertical="center" wrapText="1" readingOrder="1"/>
    </xf>
    <xf numFmtId="9" fontId="33" fillId="5" borderId="27" xfId="1" applyFont="1" applyFill="1" applyBorder="1" applyAlignment="1">
      <alignment horizontal="right" vertical="center" wrapText="1" readingOrder="1"/>
    </xf>
    <xf numFmtId="165" fontId="33" fillId="4" borderId="27" xfId="1" applyNumberFormat="1" applyFont="1" applyFill="1" applyBorder="1" applyAlignment="1">
      <alignment horizontal="right" vertical="center" wrapText="1" readingOrder="1"/>
    </xf>
    <xf numFmtId="9" fontId="33" fillId="4" borderId="27" xfId="1" applyFont="1" applyFill="1" applyBorder="1" applyAlignment="1">
      <alignment horizontal="right" vertical="center" wrapText="1" readingOrder="1"/>
    </xf>
    <xf numFmtId="43" fontId="32" fillId="0" borderId="17" xfId="2" applyFont="1" applyBorder="1" applyAlignment="1">
      <alignment horizontal="left" vertical="center" wrapText="1" readingOrder="1"/>
    </xf>
    <xf numFmtId="165" fontId="31" fillId="5" borderId="27" xfId="1" applyNumberFormat="1" applyFont="1" applyFill="1" applyBorder="1" applyAlignment="1">
      <alignment horizontal="right" vertical="center" wrapText="1" readingOrder="1"/>
    </xf>
    <xf numFmtId="165" fontId="31" fillId="4" borderId="27" xfId="1" applyNumberFormat="1" applyFont="1" applyFill="1" applyBorder="1" applyAlignment="1">
      <alignment horizontal="right" vertical="center" wrapText="1" readingOrder="1"/>
    </xf>
    <xf numFmtId="43" fontId="33" fillId="0" borderId="37" xfId="2" applyFont="1" applyFill="1" applyBorder="1" applyAlignment="1">
      <alignment horizontal="left" vertical="center" wrapText="1" readingOrder="1"/>
    </xf>
    <xf numFmtId="9" fontId="33" fillId="0" borderId="37" xfId="1" applyFont="1" applyFill="1" applyBorder="1" applyAlignment="1">
      <alignment horizontal="right" vertical="center" wrapText="1" readingOrder="1"/>
    </xf>
    <xf numFmtId="43" fontId="6" fillId="0" borderId="26" xfId="2" applyFont="1" applyBorder="1" applyAlignment="1">
      <alignment horizontal="left" vertical="center" readingOrder="1"/>
    </xf>
    <xf numFmtId="43" fontId="6" fillId="0" borderId="26" xfId="2" applyFont="1" applyBorder="1" applyAlignment="1">
      <alignment horizontal="center" vertical="center" readingOrder="1"/>
    </xf>
    <xf numFmtId="165" fontId="6" fillId="0" borderId="26" xfId="1" applyNumberFormat="1" applyFont="1" applyFill="1" applyBorder="1" applyAlignment="1">
      <alignment vertical="center" readingOrder="1"/>
    </xf>
    <xf numFmtId="43" fontId="6" fillId="0" borderId="27" xfId="2" applyFont="1" applyBorder="1" applyAlignment="1">
      <alignment horizontal="left" vertical="center" readingOrder="1"/>
    </xf>
    <xf numFmtId="43" fontId="6" fillId="0" borderId="27" xfId="2" applyFont="1" applyBorder="1" applyAlignment="1">
      <alignment horizontal="center" vertical="center" readingOrder="1"/>
    </xf>
    <xf numFmtId="165" fontId="6" fillId="0" borderId="27" xfId="1" applyNumberFormat="1" applyFont="1" applyFill="1" applyBorder="1" applyAlignment="1">
      <alignment vertical="center" readingOrder="1"/>
    </xf>
    <xf numFmtId="164" fontId="6" fillId="0" borderId="26" xfId="2" applyNumberFormat="1" applyFont="1" applyFill="1" applyBorder="1" applyAlignment="1">
      <alignment vertical="center" readingOrder="1"/>
    </xf>
    <xf numFmtId="43" fontId="6" fillId="0" borderId="26" xfId="2" applyFont="1" applyFill="1" applyBorder="1" applyAlignment="1">
      <alignment horizontal="left" vertical="center" readingOrder="1"/>
    </xf>
    <xf numFmtId="43" fontId="6" fillId="0" borderId="26" xfId="2" applyFont="1" applyFill="1" applyBorder="1" applyAlignment="1">
      <alignment horizontal="center" vertical="center" readingOrder="1"/>
    </xf>
    <xf numFmtId="0" fontId="32" fillId="0" borderId="27" xfId="2" applyNumberFormat="1" applyFont="1" applyBorder="1" applyAlignment="1">
      <alignment horizontal="left" vertical="center" indent="1" readingOrder="1"/>
    </xf>
    <xf numFmtId="0" fontId="28" fillId="0" borderId="38" xfId="0" applyFont="1" applyBorder="1" applyAlignment="1">
      <alignment horizontal="right"/>
    </xf>
    <xf numFmtId="168" fontId="28" fillId="0" borderId="38" xfId="2" applyNumberFormat="1" applyFont="1" applyBorder="1" applyAlignment="1">
      <alignment horizontal="right"/>
    </xf>
    <xf numFmtId="9" fontId="9" fillId="0" borderId="27" xfId="0" applyNumberFormat="1" applyFont="1" applyBorder="1" applyAlignment="1">
      <alignment wrapText="1" readingOrder="1"/>
    </xf>
    <xf numFmtId="9" fontId="6" fillId="0" borderId="27" xfId="0" applyNumberFormat="1" applyFont="1" applyBorder="1" applyAlignment="1">
      <alignment wrapText="1" readingOrder="1"/>
    </xf>
    <xf numFmtId="9" fontId="6" fillId="6" borderId="27" xfId="0" applyNumberFormat="1" applyFont="1" applyFill="1" applyBorder="1" applyAlignment="1">
      <alignment wrapText="1" readingOrder="1"/>
    </xf>
    <xf numFmtId="168" fontId="28" fillId="7" borderId="6" xfId="2" applyNumberFormat="1" applyFont="1" applyFill="1" applyBorder="1" applyAlignment="1">
      <alignment horizontal="right"/>
    </xf>
    <xf numFmtId="1" fontId="28" fillId="7" borderId="31" xfId="2" applyNumberFormat="1" applyFont="1" applyFill="1" applyBorder="1" applyAlignment="1">
      <alignment horizontal="right"/>
    </xf>
    <xf numFmtId="168" fontId="28" fillId="7" borderId="31" xfId="2" applyNumberFormat="1" applyFont="1" applyFill="1" applyBorder="1" applyAlignment="1">
      <alignment horizontal="right"/>
    </xf>
    <xf numFmtId="168" fontId="28" fillId="7" borderId="38" xfId="2" applyNumberFormat="1" applyFont="1" applyFill="1" applyBorder="1" applyAlignment="1">
      <alignment horizontal="right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8" fillId="0" borderId="6" xfId="2" applyNumberFormat="1" applyFont="1" applyFill="1" applyBorder="1" applyAlignment="1">
      <alignment horizontal="right"/>
    </xf>
    <xf numFmtId="164" fontId="28" fillId="0" borderId="31" xfId="2" applyNumberFormat="1" applyFont="1" applyFill="1" applyBorder="1" applyAlignment="1">
      <alignment horizontal="right"/>
    </xf>
    <xf numFmtId="164" fontId="28" fillId="0" borderId="38" xfId="2" applyNumberFormat="1" applyFont="1" applyBorder="1" applyAlignment="1">
      <alignment horizontal="right"/>
    </xf>
    <xf numFmtId="9" fontId="28" fillId="0" borderId="31" xfId="1" applyFont="1" applyFill="1" applyBorder="1" applyAlignment="1">
      <alignment horizontal="right"/>
    </xf>
    <xf numFmtId="0" fontId="32" fillId="0" borderId="15" xfId="2" applyNumberFormat="1" applyFont="1" applyBorder="1" applyAlignment="1">
      <alignment horizontal="center" vertical="center" readingOrder="1"/>
    </xf>
    <xf numFmtId="0" fontId="32" fillId="0" borderId="27" xfId="2" applyNumberFormat="1" applyFont="1" applyBorder="1" applyAlignment="1">
      <alignment horizontal="center" vertical="center" readingOrder="1"/>
    </xf>
    <xf numFmtId="169" fontId="28" fillId="0" borderId="31" xfId="2" applyNumberFormat="1" applyFont="1" applyFill="1" applyBorder="1" applyAlignment="1">
      <alignment horizontal="right"/>
    </xf>
    <xf numFmtId="43" fontId="33" fillId="0" borderId="0" xfId="2" applyFont="1" applyFill="1" applyBorder="1" applyAlignment="1">
      <alignment horizontal="left" vertical="center" wrapText="1" readingOrder="1"/>
    </xf>
    <xf numFmtId="9" fontId="33" fillId="0" borderId="0" xfId="1" applyFont="1" applyFill="1" applyBorder="1" applyAlignment="1">
      <alignment horizontal="right" vertical="center" wrapText="1" readingOrder="1"/>
    </xf>
    <xf numFmtId="165" fontId="31" fillId="0" borderId="19" xfId="1" applyNumberFormat="1" applyFont="1" applyFill="1" applyBorder="1" applyAlignment="1">
      <alignment vertical="center" wrapText="1" readingOrder="1"/>
    </xf>
    <xf numFmtId="0" fontId="18" fillId="0" borderId="6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</cellXfs>
  <cellStyles count="4">
    <cellStyle name="Comma" xfId="2" builtinId="3"/>
    <cellStyle name="Hyperlink" xfId="3" xr:uid="{2A11E80A-139E-4C77-9249-F0151F9C40FD}"/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E7E56-CEAB-4157-82E3-03A46EC72BCD}">
  <sheetPr codeName="Feuil1"/>
  <dimension ref="B2:E17"/>
  <sheetViews>
    <sheetView tabSelected="1" zoomScaleNormal="100" workbookViewId="0"/>
  </sheetViews>
  <sheetFormatPr defaultColWidth="11.44140625" defaultRowHeight="15" customHeight="1" x14ac:dyDescent="0.3"/>
  <cols>
    <col min="1" max="1" width="13.44140625" customWidth="1"/>
    <col min="2" max="2" width="67.33203125" bestFit="1" customWidth="1"/>
    <col min="4" max="4" width="7.33203125" bestFit="1" customWidth="1"/>
    <col min="5" max="5" width="52.33203125" bestFit="1" customWidth="1"/>
  </cols>
  <sheetData>
    <row r="2" spans="2:5" ht="23.4" x14ac:dyDescent="0.3">
      <c r="B2" s="72" t="s">
        <v>0</v>
      </c>
      <c r="C2" s="69"/>
      <c r="D2" s="69"/>
      <c r="E2" s="69"/>
    </row>
    <row r="3" spans="2:5" ht="14.4" x14ac:dyDescent="0.3">
      <c r="B3" s="69"/>
      <c r="C3" s="69"/>
      <c r="D3" s="69"/>
      <c r="E3" s="69"/>
    </row>
    <row r="4" spans="2:5" ht="18" x14ac:dyDescent="0.3">
      <c r="B4" s="73" t="s">
        <v>1</v>
      </c>
      <c r="C4" s="69"/>
      <c r="D4" s="69"/>
      <c r="E4" s="69"/>
    </row>
    <row r="5" spans="2:5" ht="15.6" x14ac:dyDescent="0.3">
      <c r="B5" s="75" t="s">
        <v>2</v>
      </c>
    </row>
    <row r="6" spans="2:5" ht="15.6" x14ac:dyDescent="0.3">
      <c r="B6" s="75" t="s">
        <v>3</v>
      </c>
      <c r="D6" s="77" t="s">
        <v>4</v>
      </c>
      <c r="E6" s="70"/>
    </row>
    <row r="7" spans="2:5" ht="17.399999999999999" x14ac:dyDescent="0.3">
      <c r="B7" s="75" t="s">
        <v>5</v>
      </c>
      <c r="D7" s="71" t="s">
        <v>6</v>
      </c>
      <c r="E7" s="76" t="s">
        <v>7</v>
      </c>
    </row>
    <row r="8" spans="2:5" ht="15.6" x14ac:dyDescent="0.3">
      <c r="B8" s="75" t="s">
        <v>8</v>
      </c>
    </row>
    <row r="9" spans="2:5" ht="15" customHeight="1" x14ac:dyDescent="0.3">
      <c r="B9" s="75" t="s">
        <v>9</v>
      </c>
    </row>
    <row r="10" spans="2:5" ht="15" customHeight="1" x14ac:dyDescent="0.3">
      <c r="B10" s="75" t="s">
        <v>10</v>
      </c>
    </row>
    <row r="11" spans="2:5" ht="15" customHeight="1" x14ac:dyDescent="0.3">
      <c r="B11" s="75" t="s">
        <v>11</v>
      </c>
    </row>
    <row r="12" spans="2:5" ht="15" customHeight="1" x14ac:dyDescent="0.3">
      <c r="B12" s="75" t="s">
        <v>12</v>
      </c>
    </row>
    <row r="13" spans="2:5" ht="15" customHeight="1" x14ac:dyDescent="0.3">
      <c r="B13" s="75" t="s">
        <v>13</v>
      </c>
    </row>
    <row r="14" spans="2:5" ht="15" customHeight="1" x14ac:dyDescent="0.3">
      <c r="B14" s="75" t="s">
        <v>14</v>
      </c>
    </row>
    <row r="15" spans="2:5" ht="15" customHeight="1" x14ac:dyDescent="0.3">
      <c r="B15" s="75" t="s">
        <v>167</v>
      </c>
    </row>
    <row r="16" spans="2:5" ht="15" customHeight="1" x14ac:dyDescent="0.3">
      <c r="B16" s="75" t="s">
        <v>15</v>
      </c>
    </row>
    <row r="17" spans="2:2" ht="15" customHeight="1" x14ac:dyDescent="0.3">
      <c r="B17" s="74"/>
    </row>
  </sheetData>
  <hyperlinks>
    <hyperlink ref="B5" location="GroupWorkforce!A1" display="Group workforce (geography, gender, managers/non-managers)" xr:uid="{FD95C6DF-076B-4003-944E-CD7E4446523F}"/>
    <hyperlink ref="B6" location="TypeOfContract!A1" display="Group workforce (type of contract)" xr:uid="{AA7CE1D2-2DCA-42A4-8099-902AD122AC92}"/>
    <hyperlink ref="B7" location="Hiring!A1" display="Hiring" xr:uid="{E01167AE-C3A2-4CEE-93A3-163BFFD573A3}"/>
    <hyperlink ref="B8" location="TurnoverRate!A1" display="Turnover rate" xr:uid="{802176D6-6F09-43E9-BC01-A966FAAA7EF6}"/>
    <hyperlink ref="B9" location="Absenteeism!A1" display="Absenteeism" xr:uid="{B4740E2A-4E54-4110-B2BA-02E387CBD346}"/>
    <hyperlink ref="B10" location="AgeDistribution!A1" display="Age distribution" xr:uid="{D9CDFB8D-CC00-442C-AE7A-8AB8621F1DDB}"/>
    <hyperlink ref="B11" location="EquityDiversityAndInclusion!A1" display="Equity, diversity and inclusion" xr:uid="{68EA6F03-5305-48BA-9F30-89BDC0D45618}"/>
    <hyperlink ref="B12" location="TalentAndSkills!A1" display="Talent and skills" xr:uid="{3E8EE199-BCFE-4AB7-9303-61CFDF68BC1A}"/>
    <hyperlink ref="B13" location="HealthAndSafety!A1" display="Health and safety" xr:uid="{2B2ECF2C-6425-4FD8-93DC-AFBAED97041F}"/>
    <hyperlink ref="B16" location="Governance!A1" display="Governance indicators" xr:uid="{E81BDF08-2765-4B91-B3B1-9B8851F34862}"/>
    <hyperlink ref="B14" location="NPS!A1" display="Net Promoter Score (NPS)" xr:uid="{71182116-CD6E-4C51-A439-6B8D25AC3470}"/>
    <hyperlink ref="B15" location="SupplierScreening!A1" display="Supplier screening" xr:uid="{FEC2CFA0-2444-4383-93E7-8DAB4500A2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B1:I41"/>
  <sheetViews>
    <sheetView zoomScaleNormal="100" workbookViewId="0"/>
  </sheetViews>
  <sheetFormatPr defaultColWidth="9.109375" defaultRowHeight="14.4" x14ac:dyDescent="0.3"/>
  <cols>
    <col min="1" max="2" width="8.88671875" style="1" customWidth="1"/>
    <col min="3" max="3" width="20" style="1" customWidth="1"/>
    <col min="4" max="7" width="30" style="1" customWidth="1"/>
    <col min="8" max="8" width="22.6640625" style="1" bestFit="1" customWidth="1"/>
    <col min="9" max="16384" width="9.109375" style="1"/>
  </cols>
  <sheetData>
    <row r="1" spans="2:7" ht="21" x14ac:dyDescent="0.3">
      <c r="B1" s="78" t="s">
        <v>16</v>
      </c>
      <c r="D1" s="10"/>
      <c r="E1" s="10"/>
    </row>
    <row r="2" spans="2:7" x14ac:dyDescent="0.3">
      <c r="C2" s="10"/>
      <c r="D2" s="10"/>
      <c r="E2" s="10"/>
    </row>
    <row r="3" spans="2:7" s="22" customFormat="1" ht="18" customHeight="1" x14ac:dyDescent="0.3">
      <c r="B3" s="79" t="s">
        <v>17</v>
      </c>
      <c r="D3" s="80"/>
      <c r="E3" s="80"/>
      <c r="F3" s="80"/>
      <c r="G3" s="80"/>
    </row>
    <row r="4" spans="2:7" ht="32.25" customHeight="1" thickBot="1" x14ac:dyDescent="0.35">
      <c r="C4" s="8" t="s">
        <v>18</v>
      </c>
      <c r="D4" s="85" t="s">
        <v>19</v>
      </c>
      <c r="E4" s="85" t="s">
        <v>20</v>
      </c>
      <c r="F4" s="84" t="s">
        <v>21</v>
      </c>
      <c r="G4" s="84" t="s">
        <v>22</v>
      </c>
    </row>
    <row r="5" spans="2:7" x14ac:dyDescent="0.3">
      <c r="C5" s="5" t="s">
        <v>23</v>
      </c>
      <c r="D5" s="96">
        <v>46509</v>
      </c>
      <c r="E5" s="97">
        <v>0.47</v>
      </c>
      <c r="F5" s="41">
        <v>46074</v>
      </c>
      <c r="G5" s="42">
        <v>45976</v>
      </c>
    </row>
    <row r="6" spans="2:7" x14ac:dyDescent="0.3">
      <c r="C6" s="6" t="s">
        <v>24</v>
      </c>
      <c r="D6" s="98">
        <v>8078</v>
      </c>
      <c r="E6" s="99">
        <v>0.08</v>
      </c>
      <c r="F6" s="43">
        <v>7738</v>
      </c>
      <c r="G6" s="44">
        <v>7472</v>
      </c>
    </row>
    <row r="7" spans="2:7" x14ac:dyDescent="0.3">
      <c r="C7" s="6" t="s">
        <v>25</v>
      </c>
      <c r="D7" s="98">
        <v>5887</v>
      </c>
      <c r="E7" s="99">
        <v>0.06</v>
      </c>
      <c r="F7" s="43">
        <v>6094</v>
      </c>
      <c r="G7" s="44">
        <v>5937</v>
      </c>
    </row>
    <row r="8" spans="2:7" x14ac:dyDescent="0.3">
      <c r="C8" s="6" t="s">
        <v>26</v>
      </c>
      <c r="D8" s="98">
        <v>4546</v>
      </c>
      <c r="E8" s="99">
        <v>0.05</v>
      </c>
      <c r="F8" s="43">
        <v>4540</v>
      </c>
      <c r="G8" s="44">
        <v>4461</v>
      </c>
    </row>
    <row r="9" spans="2:7" x14ac:dyDescent="0.3">
      <c r="C9" s="6" t="s">
        <v>27</v>
      </c>
      <c r="D9" s="98">
        <v>3228</v>
      </c>
      <c r="E9" s="99">
        <v>0.03</v>
      </c>
      <c r="F9" s="43">
        <v>3092</v>
      </c>
      <c r="G9" s="44">
        <v>3131</v>
      </c>
    </row>
    <row r="10" spans="2:7" x14ac:dyDescent="0.3">
      <c r="C10" s="6" t="s">
        <v>28</v>
      </c>
      <c r="D10" s="98">
        <v>3162</v>
      </c>
      <c r="E10" s="99">
        <v>0.03</v>
      </c>
      <c r="F10" s="43">
        <v>3111</v>
      </c>
      <c r="G10" s="44">
        <v>3062</v>
      </c>
    </row>
    <row r="11" spans="2:7" x14ac:dyDescent="0.3">
      <c r="C11" s="6" t="s">
        <v>29</v>
      </c>
      <c r="D11" s="98">
        <v>2809</v>
      </c>
      <c r="E11" s="99">
        <v>0.03</v>
      </c>
      <c r="F11" s="43">
        <v>2877</v>
      </c>
      <c r="G11" s="44">
        <v>3999</v>
      </c>
    </row>
    <row r="12" spans="2:7" x14ac:dyDescent="0.3">
      <c r="C12" s="6" t="s">
        <v>30</v>
      </c>
      <c r="D12" s="98">
        <v>2019</v>
      </c>
      <c r="E12" s="99">
        <v>0.02</v>
      </c>
      <c r="F12" s="43">
        <v>1878</v>
      </c>
      <c r="G12" s="44">
        <v>1554</v>
      </c>
    </row>
    <row r="13" spans="2:7" x14ac:dyDescent="0.3">
      <c r="C13" s="6" t="s">
        <v>31</v>
      </c>
      <c r="D13" s="98">
        <v>1702</v>
      </c>
      <c r="E13" s="99">
        <v>0.02</v>
      </c>
      <c r="F13" s="43">
        <v>1767</v>
      </c>
      <c r="G13" s="44">
        <v>1765</v>
      </c>
    </row>
    <row r="14" spans="2:7" x14ac:dyDescent="0.3">
      <c r="C14" s="6" t="s">
        <v>32</v>
      </c>
      <c r="D14" s="98">
        <v>1694</v>
      </c>
      <c r="E14" s="99">
        <v>0.02</v>
      </c>
      <c r="F14" s="43">
        <v>1611</v>
      </c>
      <c r="G14" s="44">
        <v>1595</v>
      </c>
    </row>
    <row r="15" spans="2:7" ht="15" thickBot="1" x14ac:dyDescent="0.35">
      <c r="C15" s="7" t="s">
        <v>33</v>
      </c>
      <c r="D15" s="100">
        <v>18333</v>
      </c>
      <c r="E15" s="101">
        <v>0.19</v>
      </c>
      <c r="F15" s="45">
        <v>18515</v>
      </c>
      <c r="G15" s="46">
        <v>16957</v>
      </c>
    </row>
    <row r="16" spans="2:7" x14ac:dyDescent="0.3">
      <c r="F16" s="4"/>
    </row>
    <row r="18" spans="2:8" s="22" customFormat="1" ht="18" customHeight="1" x14ac:dyDescent="0.3">
      <c r="B18" s="79" t="s">
        <v>34</v>
      </c>
      <c r="D18" s="80"/>
      <c r="E18" s="80"/>
      <c r="F18" s="80"/>
      <c r="G18" s="80"/>
    </row>
    <row r="19" spans="2:8" ht="29.4" thickBot="1" x14ac:dyDescent="0.35">
      <c r="C19" s="13" t="s">
        <v>35</v>
      </c>
      <c r="D19" s="83" t="s">
        <v>36</v>
      </c>
      <c r="E19" s="84" t="s">
        <v>37</v>
      </c>
      <c r="F19" s="84" t="s">
        <v>38</v>
      </c>
      <c r="G19"/>
    </row>
    <row r="20" spans="2:8" x14ac:dyDescent="0.3">
      <c r="C20" s="11" t="s">
        <v>39</v>
      </c>
      <c r="D20" s="12">
        <v>71709</v>
      </c>
      <c r="E20" s="12">
        <v>71530</v>
      </c>
      <c r="F20" s="12">
        <v>71232</v>
      </c>
    </row>
    <row r="21" spans="2:8" x14ac:dyDescent="0.3">
      <c r="C21" s="6" t="s">
        <v>40</v>
      </c>
      <c r="D21" s="3">
        <v>26220</v>
      </c>
      <c r="E21" s="3">
        <v>25767</v>
      </c>
      <c r="F21" s="3">
        <v>25222</v>
      </c>
    </row>
    <row r="22" spans="2:8" x14ac:dyDescent="0.3">
      <c r="C22" s="6" t="s">
        <v>33</v>
      </c>
      <c r="D22" s="2">
        <v>4</v>
      </c>
      <c r="E22" s="2"/>
      <c r="F22" s="2"/>
    </row>
    <row r="23" spans="2:8" x14ac:dyDescent="0.3">
      <c r="C23" s="6" t="s">
        <v>41</v>
      </c>
      <c r="D23" s="2">
        <v>34</v>
      </c>
      <c r="E23" s="2"/>
      <c r="F23" s="2"/>
    </row>
    <row r="24" spans="2:8" ht="15" thickBot="1" x14ac:dyDescent="0.35">
      <c r="C24" s="14" t="s">
        <v>42</v>
      </c>
      <c r="D24" s="15">
        <v>97967</v>
      </c>
      <c r="E24" s="15">
        <v>97297</v>
      </c>
      <c r="F24" s="15">
        <v>96454</v>
      </c>
    </row>
    <row r="29" spans="2:8" s="22" customFormat="1" ht="18" customHeight="1" x14ac:dyDescent="0.3">
      <c r="B29" s="79" t="s">
        <v>43</v>
      </c>
      <c r="D29" s="80"/>
      <c r="E29" s="80"/>
      <c r="F29" s="80"/>
      <c r="G29" s="80"/>
    </row>
    <row r="30" spans="2:8" x14ac:dyDescent="0.3">
      <c r="C30"/>
      <c r="D30" s="81">
        <v>2024</v>
      </c>
      <c r="E30" s="82">
        <v>2023</v>
      </c>
      <c r="F30" s="82">
        <v>2022</v>
      </c>
      <c r="G30" s="54"/>
    </row>
    <row r="31" spans="2:8" x14ac:dyDescent="0.3">
      <c r="C31" s="86" t="s">
        <v>44</v>
      </c>
      <c r="D31" s="87" t="s">
        <v>45</v>
      </c>
      <c r="E31" s="87" t="s">
        <v>45</v>
      </c>
      <c r="F31" s="87" t="s">
        <v>45</v>
      </c>
      <c r="G31" s="54"/>
    </row>
    <row r="32" spans="2:8" x14ac:dyDescent="0.3">
      <c r="C32" s="88" t="s">
        <v>46</v>
      </c>
      <c r="D32" s="204">
        <v>0.33600000000000002</v>
      </c>
      <c r="E32" s="205">
        <v>0.31366845843140079</v>
      </c>
      <c r="F32" s="205">
        <v>0.30414498102722543</v>
      </c>
      <c r="G32" s="55"/>
      <c r="H32" s="53"/>
    </row>
    <row r="33" spans="3:9" x14ac:dyDescent="0.3">
      <c r="C33" s="203" t="s">
        <v>47</v>
      </c>
      <c r="D33" s="90">
        <v>0.68</v>
      </c>
      <c r="E33" s="91">
        <v>0.68789934139388575</v>
      </c>
      <c r="F33" s="91">
        <v>0.70142487046632129</v>
      </c>
      <c r="G33" s="55"/>
      <c r="H33" s="55"/>
      <c r="I33" s="54"/>
    </row>
    <row r="34" spans="3:9" x14ac:dyDescent="0.3">
      <c r="C34" s="89" t="s">
        <v>48</v>
      </c>
      <c r="D34" s="92">
        <v>0.32</v>
      </c>
      <c r="E34" s="93">
        <v>0.31213342507945868</v>
      </c>
      <c r="F34" s="93">
        <v>0.29857512953367876</v>
      </c>
      <c r="G34" s="55"/>
      <c r="H34" s="55"/>
      <c r="I34" s="54"/>
    </row>
    <row r="35" spans="3:9" x14ac:dyDescent="0.3">
      <c r="C35" s="88" t="s">
        <v>49</v>
      </c>
      <c r="D35" s="204">
        <f>E35/E38</f>
        <v>0.68633154156859921</v>
      </c>
      <c r="E35" s="205">
        <v>0.68633154156859921</v>
      </c>
      <c r="F35" s="205">
        <v>0.69585501897277457</v>
      </c>
      <c r="G35" s="55"/>
      <c r="H35" s="55"/>
      <c r="I35" s="54"/>
    </row>
    <row r="36" spans="3:9" x14ac:dyDescent="0.3">
      <c r="C36" s="89" t="s">
        <v>50</v>
      </c>
      <c r="D36" s="90">
        <v>0.75853902345251822</v>
      </c>
      <c r="E36" s="91">
        <v>0.75677618377309896</v>
      </c>
      <c r="F36" s="91">
        <v>0.75471557555350277</v>
      </c>
      <c r="G36" s="55"/>
      <c r="H36" s="53"/>
    </row>
    <row r="37" spans="3:9" x14ac:dyDescent="0.3">
      <c r="C37" s="89" t="s">
        <v>48</v>
      </c>
      <c r="D37" s="92">
        <v>0.24146097654748175</v>
      </c>
      <c r="E37" s="93">
        <v>0.24322381622690106</v>
      </c>
      <c r="F37" s="93">
        <v>0.2452844244464972</v>
      </c>
      <c r="G37" s="55"/>
      <c r="H37" s="53"/>
    </row>
    <row r="38" spans="3:9" x14ac:dyDescent="0.3">
      <c r="C38" s="88" t="s">
        <v>51</v>
      </c>
      <c r="D38" s="204">
        <f>E38/E38</f>
        <v>1</v>
      </c>
      <c r="E38" s="205">
        <v>1</v>
      </c>
      <c r="F38" s="205">
        <v>1</v>
      </c>
      <c r="G38" s="54"/>
    </row>
    <row r="39" spans="3:9" x14ac:dyDescent="0.3">
      <c r="C39" s="203" t="s">
        <v>47</v>
      </c>
      <c r="D39" s="90">
        <v>0.73199999999999998</v>
      </c>
      <c r="E39" s="91">
        <v>0.73517169080238853</v>
      </c>
      <c r="F39" s="91">
        <v>0.73850747506583447</v>
      </c>
      <c r="G39" s="55"/>
      <c r="H39" s="53"/>
    </row>
    <row r="40" spans="3:9" x14ac:dyDescent="0.3">
      <c r="C40" s="89" t="s">
        <v>48</v>
      </c>
      <c r="D40" s="92">
        <v>0.26800000000000002</v>
      </c>
      <c r="E40" s="93">
        <v>0.26482830919761141</v>
      </c>
      <c r="F40" s="93">
        <v>0.26149252493416553</v>
      </c>
      <c r="G40" s="55"/>
      <c r="H40" s="53"/>
    </row>
    <row r="41" spans="3:9" x14ac:dyDescent="0.3">
      <c r="C41" s="199" t="s">
        <v>52</v>
      </c>
      <c r="D41" s="200">
        <v>1</v>
      </c>
      <c r="E41" s="201">
        <v>1</v>
      </c>
      <c r="F41" s="202">
        <v>1</v>
      </c>
      <c r="G41" s="5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7F00D-C337-42C1-85CA-5866AF649D73}">
  <dimension ref="B1:H37"/>
  <sheetViews>
    <sheetView zoomScaleNormal="100" workbookViewId="0"/>
  </sheetViews>
  <sheetFormatPr defaultColWidth="8.6640625" defaultRowHeight="14.4" x14ac:dyDescent="0.3"/>
  <cols>
    <col min="1" max="2" width="8.88671875" customWidth="1"/>
    <col min="3" max="3" width="55.5546875" customWidth="1"/>
    <col min="4" max="6" width="13.33203125" customWidth="1"/>
  </cols>
  <sheetData>
    <row r="1" spans="2:8" ht="21" x14ac:dyDescent="0.3">
      <c r="B1" s="78" t="s">
        <v>53</v>
      </c>
      <c r="D1" s="1"/>
      <c r="E1" s="1"/>
      <c r="F1" s="1"/>
    </row>
    <row r="2" spans="2:8" x14ac:dyDescent="0.3">
      <c r="C2" s="1"/>
      <c r="D2" s="1"/>
      <c r="E2" s="1"/>
      <c r="F2" s="1"/>
    </row>
    <row r="3" spans="2:8" ht="15" thickBot="1" x14ac:dyDescent="0.35">
      <c r="C3" s="94" t="s">
        <v>54</v>
      </c>
      <c r="D3" s="81">
        <v>2024</v>
      </c>
      <c r="E3" s="82">
        <v>2023</v>
      </c>
      <c r="F3" s="82">
        <v>2022</v>
      </c>
      <c r="H3" s="47"/>
    </row>
    <row r="4" spans="2:8" x14ac:dyDescent="0.3">
      <c r="C4" s="21" t="s">
        <v>55</v>
      </c>
      <c r="D4" s="102">
        <v>90114</v>
      </c>
      <c r="E4" s="50">
        <v>89240</v>
      </c>
      <c r="F4" s="50">
        <v>88241</v>
      </c>
    </row>
    <row r="5" spans="2:8" x14ac:dyDescent="0.3">
      <c r="C5" s="105" t="s">
        <v>56</v>
      </c>
      <c r="D5" s="103">
        <v>7806</v>
      </c>
      <c r="E5" s="51">
        <v>8057</v>
      </c>
      <c r="F5" s="52">
        <v>8213</v>
      </c>
    </row>
    <row r="6" spans="2:8" x14ac:dyDescent="0.3">
      <c r="C6" s="105" t="s">
        <v>57</v>
      </c>
      <c r="D6" s="103">
        <v>47</v>
      </c>
      <c r="E6" s="62" t="s">
        <v>58</v>
      </c>
      <c r="F6" s="63" t="s">
        <v>58</v>
      </c>
    </row>
    <row r="7" spans="2:8" ht="15" thickBot="1" x14ac:dyDescent="0.35">
      <c r="C7" s="104" t="s">
        <v>59</v>
      </c>
      <c r="D7" s="64">
        <v>97967</v>
      </c>
      <c r="E7" s="64">
        <v>97297</v>
      </c>
      <c r="F7" s="64">
        <v>96454</v>
      </c>
    </row>
    <row r="8" spans="2:8" x14ac:dyDescent="0.3">
      <c r="C8" s="1"/>
      <c r="E8" s="1"/>
      <c r="F8" s="1"/>
    </row>
    <row r="9" spans="2:8" x14ac:dyDescent="0.3">
      <c r="C9" s="1"/>
      <c r="D9" s="1"/>
      <c r="E9" s="1"/>
      <c r="F9" s="1"/>
    </row>
    <row r="10" spans="2:8" ht="15" thickBot="1" x14ac:dyDescent="0.35">
      <c r="C10" s="94" t="s">
        <v>60</v>
      </c>
      <c r="D10" s="81">
        <v>2024</v>
      </c>
      <c r="E10" s="82">
        <v>2023</v>
      </c>
      <c r="F10" s="82">
        <v>2022</v>
      </c>
    </row>
    <row r="11" spans="2:8" x14ac:dyDescent="0.3">
      <c r="C11" s="16" t="s">
        <v>61</v>
      </c>
      <c r="D11" s="108">
        <v>42535</v>
      </c>
      <c r="E11" s="50">
        <v>42162.13</v>
      </c>
      <c r="F11" s="50">
        <v>42519</v>
      </c>
    </row>
    <row r="12" spans="2:8" x14ac:dyDescent="0.3">
      <c r="C12" s="17" t="s">
        <v>62</v>
      </c>
      <c r="D12" s="109">
        <v>27544</v>
      </c>
      <c r="E12" s="52">
        <v>27317</v>
      </c>
      <c r="F12" s="52">
        <v>26729</v>
      </c>
    </row>
    <row r="13" spans="2:8" x14ac:dyDescent="0.3">
      <c r="C13" s="17" t="s">
        <v>63</v>
      </c>
      <c r="D13" s="109">
        <v>6211</v>
      </c>
      <c r="E13" s="52">
        <v>5928</v>
      </c>
      <c r="F13" s="52">
        <v>6721</v>
      </c>
    </row>
    <row r="14" spans="2:8" x14ac:dyDescent="0.3">
      <c r="C14" s="17" t="s">
        <v>64</v>
      </c>
      <c r="D14" s="109">
        <v>3276</v>
      </c>
      <c r="E14" s="52">
        <v>3092</v>
      </c>
      <c r="F14" s="52">
        <v>3134</v>
      </c>
    </row>
    <row r="15" spans="2:8" x14ac:dyDescent="0.3">
      <c r="C15" s="106" t="s">
        <v>65</v>
      </c>
      <c r="D15" s="109">
        <v>10548</v>
      </c>
      <c r="E15" s="52">
        <v>10741</v>
      </c>
      <c r="F15" s="52">
        <v>9138</v>
      </c>
    </row>
    <row r="16" spans="2:8" x14ac:dyDescent="0.3">
      <c r="C16" s="104" t="s">
        <v>59</v>
      </c>
      <c r="D16" s="64">
        <v>90114</v>
      </c>
      <c r="E16" s="64">
        <v>89240.13</v>
      </c>
      <c r="F16" s="64">
        <v>88241</v>
      </c>
    </row>
    <row r="17" spans="3:8" x14ac:dyDescent="0.3">
      <c r="C17" s="1"/>
      <c r="D17" s="1"/>
      <c r="E17" s="1"/>
      <c r="F17" s="1"/>
    </row>
    <row r="18" spans="3:8" x14ac:dyDescent="0.3">
      <c r="C18" s="1"/>
      <c r="D18" s="1"/>
      <c r="E18" s="1"/>
      <c r="F18" s="1"/>
    </row>
    <row r="19" spans="3:8" ht="15" thickBot="1" x14ac:dyDescent="0.35">
      <c r="C19" s="94" t="s">
        <v>66</v>
      </c>
      <c r="D19" s="81">
        <v>2024</v>
      </c>
      <c r="E19" s="82">
        <v>2023</v>
      </c>
      <c r="F19" s="82">
        <v>2022</v>
      </c>
    </row>
    <row r="20" spans="3:8" x14ac:dyDescent="0.3">
      <c r="C20" s="16" t="s">
        <v>61</v>
      </c>
      <c r="D20" s="108">
        <v>3972</v>
      </c>
      <c r="E20" s="50">
        <v>3911.84</v>
      </c>
      <c r="F20" s="50">
        <v>4002</v>
      </c>
    </row>
    <row r="21" spans="3:8" x14ac:dyDescent="0.3">
      <c r="C21" s="17" t="s">
        <v>62</v>
      </c>
      <c r="D21" s="109">
        <v>1408</v>
      </c>
      <c r="E21" s="52">
        <v>1505</v>
      </c>
      <c r="F21" s="52">
        <v>1741</v>
      </c>
    </row>
    <row r="22" spans="3:8" x14ac:dyDescent="0.3">
      <c r="C22" s="17" t="s">
        <v>63</v>
      </c>
      <c r="D22" s="109">
        <v>159</v>
      </c>
      <c r="E22" s="52">
        <v>191</v>
      </c>
      <c r="F22" s="52">
        <v>252</v>
      </c>
    </row>
    <row r="23" spans="3:8" x14ac:dyDescent="0.3">
      <c r="C23" s="17" t="s">
        <v>64</v>
      </c>
      <c r="D23" s="109">
        <v>14</v>
      </c>
      <c r="E23" s="52">
        <v>61</v>
      </c>
      <c r="F23" s="52">
        <v>58</v>
      </c>
    </row>
    <row r="24" spans="3:8" x14ac:dyDescent="0.3">
      <c r="C24" s="106" t="s">
        <v>65</v>
      </c>
      <c r="D24" s="109">
        <v>2253</v>
      </c>
      <c r="E24" s="52">
        <v>2388</v>
      </c>
      <c r="F24" s="52">
        <v>2160</v>
      </c>
    </row>
    <row r="25" spans="3:8" x14ac:dyDescent="0.3">
      <c r="C25" s="104" t="s">
        <v>59</v>
      </c>
      <c r="D25" s="64">
        <v>7806</v>
      </c>
      <c r="E25" s="64">
        <v>8056.84</v>
      </c>
      <c r="F25" s="64">
        <v>8213</v>
      </c>
    </row>
    <row r="26" spans="3:8" x14ac:dyDescent="0.3">
      <c r="C26" s="1"/>
      <c r="D26" s="1"/>
      <c r="E26" s="1"/>
      <c r="F26" s="1"/>
    </row>
    <row r="27" spans="3:8" x14ac:dyDescent="0.3">
      <c r="C27" s="1"/>
      <c r="D27" s="1"/>
      <c r="E27" s="1"/>
      <c r="F27" s="1"/>
    </row>
    <row r="28" spans="3:8" ht="15" thickBot="1" x14ac:dyDescent="0.35">
      <c r="C28" s="94" t="s">
        <v>67</v>
      </c>
      <c r="D28" s="81">
        <v>2024</v>
      </c>
      <c r="E28" s="82">
        <v>2023</v>
      </c>
      <c r="F28" s="82">
        <v>2022</v>
      </c>
      <c r="H28" s="47"/>
    </row>
    <row r="29" spans="3:8" x14ac:dyDescent="0.3">
      <c r="C29" s="16" t="s">
        <v>61</v>
      </c>
      <c r="D29" s="108">
        <v>2</v>
      </c>
      <c r="E29" s="61" t="s">
        <v>58</v>
      </c>
      <c r="F29" s="61" t="s">
        <v>58</v>
      </c>
    </row>
    <row r="30" spans="3:8" x14ac:dyDescent="0.3">
      <c r="C30" s="17" t="s">
        <v>62</v>
      </c>
      <c r="D30" s="109">
        <v>34</v>
      </c>
      <c r="E30" s="60" t="s">
        <v>58</v>
      </c>
      <c r="F30" s="60" t="s">
        <v>58</v>
      </c>
    </row>
    <row r="31" spans="3:8" x14ac:dyDescent="0.3">
      <c r="C31" s="17" t="s">
        <v>63</v>
      </c>
      <c r="D31" s="109">
        <v>2</v>
      </c>
      <c r="E31" s="60" t="s">
        <v>58</v>
      </c>
      <c r="F31" s="60" t="s">
        <v>58</v>
      </c>
    </row>
    <row r="32" spans="3:8" x14ac:dyDescent="0.3">
      <c r="C32" s="17" t="s">
        <v>64</v>
      </c>
      <c r="D32" s="109">
        <v>2</v>
      </c>
      <c r="E32" s="60" t="s">
        <v>58</v>
      </c>
      <c r="F32" s="60" t="s">
        <v>58</v>
      </c>
    </row>
    <row r="33" spans="3:6" x14ac:dyDescent="0.3">
      <c r="C33" s="106" t="s">
        <v>65</v>
      </c>
      <c r="D33" s="109">
        <v>7</v>
      </c>
      <c r="E33" s="60" t="s">
        <v>58</v>
      </c>
      <c r="F33" s="60" t="s">
        <v>58</v>
      </c>
    </row>
    <row r="34" spans="3:6" x14ac:dyDescent="0.3">
      <c r="C34" s="104" t="s">
        <v>59</v>
      </c>
      <c r="D34" s="64">
        <v>47</v>
      </c>
      <c r="E34" s="107" t="s">
        <v>58</v>
      </c>
      <c r="F34" s="107" t="s">
        <v>58</v>
      </c>
    </row>
    <row r="37" spans="3:6" x14ac:dyDescent="0.3">
      <c r="C37" s="59" t="s">
        <v>68</v>
      </c>
      <c r="D37" s="59"/>
      <c r="E37" s="59"/>
      <c r="F37" s="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09658-4F3C-4D4B-AD22-89C65F7C7040}">
  <dimension ref="B1:F16"/>
  <sheetViews>
    <sheetView zoomScaleNormal="100" workbookViewId="0"/>
  </sheetViews>
  <sheetFormatPr defaultColWidth="9.109375" defaultRowHeight="14.4" x14ac:dyDescent="0.3"/>
  <cols>
    <col min="1" max="2" width="8.88671875" customWidth="1"/>
    <col min="3" max="3" width="21.44140625" bestFit="1" customWidth="1"/>
    <col min="4" max="5" width="15" customWidth="1"/>
    <col min="6" max="6" width="14.5546875" bestFit="1" customWidth="1"/>
  </cols>
  <sheetData>
    <row r="1" spans="2:6" ht="21" x14ac:dyDescent="0.3">
      <c r="B1" s="78" t="s">
        <v>5</v>
      </c>
    </row>
    <row r="3" spans="2:6" x14ac:dyDescent="0.3">
      <c r="C3" s="94"/>
      <c r="D3" s="81">
        <v>2024</v>
      </c>
      <c r="E3" s="82">
        <v>2023</v>
      </c>
      <c r="F3" s="82">
        <v>2022</v>
      </c>
    </row>
    <row r="4" spans="2:6" x14ac:dyDescent="0.3">
      <c r="C4" s="110" t="s">
        <v>69</v>
      </c>
      <c r="D4" s="111">
        <v>10230.4</v>
      </c>
      <c r="E4" s="112">
        <v>10795</v>
      </c>
      <c r="F4" s="112">
        <v>11085</v>
      </c>
    </row>
    <row r="5" spans="2:6" x14ac:dyDescent="0.3">
      <c r="C5" s="113" t="s">
        <v>70</v>
      </c>
      <c r="D5" s="114">
        <v>2784.2399999999993</v>
      </c>
      <c r="E5" s="115">
        <v>2903</v>
      </c>
      <c r="F5" s="115">
        <v>2845</v>
      </c>
    </row>
    <row r="6" spans="2:6" x14ac:dyDescent="0.3">
      <c r="C6" s="116" t="s">
        <v>71</v>
      </c>
      <c r="D6" s="117">
        <v>7406.16</v>
      </c>
      <c r="E6" s="118">
        <v>7892</v>
      </c>
      <c r="F6" s="118">
        <v>8241</v>
      </c>
    </row>
    <row r="7" spans="2:6" x14ac:dyDescent="0.3">
      <c r="C7" s="119" t="s">
        <v>72</v>
      </c>
      <c r="D7" s="120">
        <v>40</v>
      </c>
      <c r="E7" s="121"/>
      <c r="F7" s="121"/>
    </row>
    <row r="8" spans="2:6" x14ac:dyDescent="0.3">
      <c r="C8" s="110" t="s">
        <v>73</v>
      </c>
      <c r="D8" s="122">
        <v>5358.6900000000005</v>
      </c>
      <c r="E8" s="123">
        <v>5400</v>
      </c>
      <c r="F8" s="123">
        <v>5889</v>
      </c>
    </row>
    <row r="9" spans="2:6" x14ac:dyDescent="0.3">
      <c r="C9" s="113" t="s">
        <v>70</v>
      </c>
      <c r="D9" s="114">
        <v>1636.83</v>
      </c>
      <c r="E9" s="115">
        <v>1801</v>
      </c>
      <c r="F9" s="115">
        <v>1946</v>
      </c>
    </row>
    <row r="10" spans="2:6" x14ac:dyDescent="0.3">
      <c r="C10" s="116" t="s">
        <v>71</v>
      </c>
      <c r="D10" s="117">
        <v>3713.86</v>
      </c>
      <c r="E10" s="118">
        <v>3598</v>
      </c>
      <c r="F10" s="118">
        <v>3943</v>
      </c>
    </row>
    <row r="11" spans="2:6" x14ac:dyDescent="0.3">
      <c r="C11" s="119" t="s">
        <v>72</v>
      </c>
      <c r="D11" s="120">
        <v>8</v>
      </c>
      <c r="E11" s="121"/>
      <c r="F11" s="121"/>
    </row>
    <row r="12" spans="2:6" ht="15" thickBot="1" x14ac:dyDescent="0.35">
      <c r="C12" s="110" t="s">
        <v>74</v>
      </c>
      <c r="D12" s="123">
        <v>15589</v>
      </c>
      <c r="E12" s="123">
        <f>E4+E8</f>
        <v>16195</v>
      </c>
      <c r="F12" s="123">
        <f t="shared" ref="F12" si="0">F4+F8</f>
        <v>16974</v>
      </c>
    </row>
    <row r="13" spans="2:6" ht="15" thickBot="1" x14ac:dyDescent="0.35">
      <c r="C13" s="206" t="s">
        <v>75</v>
      </c>
      <c r="D13" s="207">
        <v>1</v>
      </c>
      <c r="E13" s="207">
        <v>1</v>
      </c>
      <c r="F13" s="207">
        <v>1</v>
      </c>
    </row>
    <row r="14" spans="2:6" ht="58.2" thickBot="1" x14ac:dyDescent="0.35">
      <c r="C14" s="110" t="s">
        <v>174</v>
      </c>
      <c r="D14" s="239">
        <v>0.317</v>
      </c>
      <c r="E14" s="239">
        <v>0.26</v>
      </c>
      <c r="F14" s="239">
        <v>0.26</v>
      </c>
    </row>
    <row r="15" spans="2:6" x14ac:dyDescent="0.3">
      <c r="C15" s="237"/>
      <c r="D15" s="238"/>
      <c r="E15" s="238"/>
      <c r="F15" s="238"/>
    </row>
    <row r="16" spans="2:6" x14ac:dyDescent="0.3">
      <c r="C16" s="124" t="s">
        <v>76</v>
      </c>
      <c r="D16" s="124"/>
      <c r="E16" s="124"/>
      <c r="F16" s="125"/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029E-F15E-4E7B-B4A4-B98A8D43939F}">
  <dimension ref="B1:G46"/>
  <sheetViews>
    <sheetView zoomScaleNormal="100" workbookViewId="0"/>
  </sheetViews>
  <sheetFormatPr defaultColWidth="8.6640625" defaultRowHeight="14.4" x14ac:dyDescent="0.3"/>
  <cols>
    <col min="1" max="2" width="8.88671875" customWidth="1"/>
    <col min="3" max="3" width="32.5546875" customWidth="1"/>
    <col min="4" max="6" width="14.44140625" customWidth="1"/>
  </cols>
  <sheetData>
    <row r="1" spans="2:7" ht="21" x14ac:dyDescent="0.3">
      <c r="B1" s="78" t="s">
        <v>77</v>
      </c>
      <c r="D1" s="9"/>
      <c r="E1" s="9"/>
      <c r="F1" s="9"/>
      <c r="G1" s="1"/>
    </row>
    <row r="2" spans="2:7" x14ac:dyDescent="0.3">
      <c r="C2" s="10"/>
      <c r="D2" s="9"/>
      <c r="E2" s="9"/>
      <c r="F2" s="9"/>
      <c r="G2" s="1"/>
    </row>
    <row r="3" spans="2:7" x14ac:dyDescent="0.3">
      <c r="C3" s="148" t="s">
        <v>78</v>
      </c>
      <c r="D3" s="149">
        <v>2024</v>
      </c>
      <c r="E3" s="127">
        <v>2023</v>
      </c>
      <c r="F3" s="127">
        <v>2022</v>
      </c>
      <c r="G3" s="1"/>
    </row>
    <row r="4" spans="2:7" x14ac:dyDescent="0.3">
      <c r="C4" s="150" t="s">
        <v>79</v>
      </c>
      <c r="D4" s="155">
        <v>938</v>
      </c>
      <c r="E4" s="151">
        <v>803</v>
      </c>
      <c r="F4" s="151">
        <v>897</v>
      </c>
      <c r="G4" s="20"/>
    </row>
    <row r="5" spans="2:7" x14ac:dyDescent="0.3">
      <c r="C5" s="153" t="s">
        <v>39</v>
      </c>
      <c r="D5" s="156">
        <v>611</v>
      </c>
      <c r="E5" s="152">
        <v>568</v>
      </c>
      <c r="F5" s="152">
        <v>627</v>
      </c>
      <c r="G5" s="20"/>
    </row>
    <row r="6" spans="2:7" x14ac:dyDescent="0.3">
      <c r="C6" s="153" t="s">
        <v>40</v>
      </c>
      <c r="D6" s="156">
        <v>326</v>
      </c>
      <c r="E6" s="152">
        <v>235</v>
      </c>
      <c r="F6" s="152">
        <v>270</v>
      </c>
      <c r="G6" s="20"/>
    </row>
    <row r="7" spans="2:7" x14ac:dyDescent="0.3">
      <c r="C7" s="154" t="s">
        <v>33</v>
      </c>
      <c r="D7" s="157">
        <v>1</v>
      </c>
      <c r="E7" s="158"/>
      <c r="F7" s="158"/>
      <c r="G7" s="20"/>
    </row>
    <row r="8" spans="2:7" x14ac:dyDescent="0.3">
      <c r="C8" s="150" t="s">
        <v>80</v>
      </c>
      <c r="D8" s="155">
        <v>14</v>
      </c>
      <c r="E8" s="159"/>
      <c r="F8" s="159"/>
      <c r="G8" s="1"/>
    </row>
    <row r="9" spans="2:7" x14ac:dyDescent="0.3">
      <c r="C9" s="153" t="s">
        <v>39</v>
      </c>
      <c r="D9" s="156">
        <v>11</v>
      </c>
      <c r="E9" s="160"/>
      <c r="F9" s="160"/>
      <c r="G9" s="1"/>
    </row>
    <row r="10" spans="2:7" x14ac:dyDescent="0.3">
      <c r="C10" s="153" t="s">
        <v>40</v>
      </c>
      <c r="D10" s="156">
        <v>3</v>
      </c>
      <c r="E10" s="160"/>
      <c r="F10" s="160"/>
      <c r="G10" s="1"/>
    </row>
    <row r="11" spans="2:7" x14ac:dyDescent="0.3">
      <c r="C11" s="154" t="s">
        <v>33</v>
      </c>
      <c r="D11" s="161" t="s">
        <v>81</v>
      </c>
      <c r="E11" s="158"/>
      <c r="F11" s="158"/>
      <c r="G11" s="1"/>
    </row>
    <row r="12" spans="2:7" x14ac:dyDescent="0.3">
      <c r="C12" s="150" t="s">
        <v>82</v>
      </c>
      <c r="D12" s="155">
        <f>D13+D14</f>
        <v>1948</v>
      </c>
      <c r="E12" s="151">
        <v>2744</v>
      </c>
      <c r="F12" s="151">
        <v>2944</v>
      </c>
      <c r="G12" s="1"/>
    </row>
    <row r="13" spans="2:7" x14ac:dyDescent="0.3">
      <c r="C13" s="153" t="s">
        <v>39</v>
      </c>
      <c r="D13" s="156">
        <v>1401</v>
      </c>
      <c r="E13" s="152">
        <v>1992</v>
      </c>
      <c r="F13" s="152">
        <v>2210</v>
      </c>
      <c r="G13" s="1"/>
    </row>
    <row r="14" spans="2:7" x14ac:dyDescent="0.3">
      <c r="C14" s="153" t="s">
        <v>40</v>
      </c>
      <c r="D14" s="156">
        <v>547</v>
      </c>
      <c r="E14" s="152">
        <v>752</v>
      </c>
      <c r="F14" s="152">
        <v>734</v>
      </c>
      <c r="G14" s="1"/>
    </row>
    <row r="15" spans="2:7" x14ac:dyDescent="0.3">
      <c r="C15" s="154" t="s">
        <v>33</v>
      </c>
      <c r="D15" s="161" t="s">
        <v>81</v>
      </c>
      <c r="E15" s="158"/>
      <c r="F15" s="158"/>
      <c r="G15" s="1"/>
    </row>
    <row r="16" spans="2:7" x14ac:dyDescent="0.3">
      <c r="C16" s="150" t="s">
        <v>83</v>
      </c>
      <c r="D16" s="155">
        <v>578</v>
      </c>
      <c r="E16" s="159"/>
      <c r="F16" s="159"/>
      <c r="G16" s="1"/>
    </row>
    <row r="17" spans="3:7" x14ac:dyDescent="0.3">
      <c r="C17" s="153" t="s">
        <v>39</v>
      </c>
      <c r="D17" s="156">
        <v>451</v>
      </c>
      <c r="E17" s="160"/>
      <c r="F17" s="160"/>
      <c r="G17" s="1"/>
    </row>
    <row r="18" spans="3:7" x14ac:dyDescent="0.3">
      <c r="C18" s="153" t="s">
        <v>40</v>
      </c>
      <c r="D18" s="156">
        <v>127</v>
      </c>
      <c r="E18" s="160"/>
      <c r="F18" s="160"/>
      <c r="G18" s="1"/>
    </row>
    <row r="19" spans="3:7" x14ac:dyDescent="0.3">
      <c r="C19" s="154" t="s">
        <v>33</v>
      </c>
      <c r="D19" s="161" t="s">
        <v>81</v>
      </c>
      <c r="E19" s="158"/>
      <c r="F19" s="158"/>
      <c r="G19" s="1"/>
    </row>
    <row r="20" spans="3:7" x14ac:dyDescent="0.3">
      <c r="C20" s="150" t="s">
        <v>84</v>
      </c>
      <c r="D20" s="155">
        <v>4417</v>
      </c>
      <c r="E20" s="151">
        <v>5199</v>
      </c>
      <c r="F20" s="151">
        <v>6275</v>
      </c>
      <c r="G20" s="1"/>
    </row>
    <row r="21" spans="3:7" x14ac:dyDescent="0.3">
      <c r="C21" s="153" t="s">
        <v>39</v>
      </c>
      <c r="D21" s="156">
        <v>3447</v>
      </c>
      <c r="E21" s="152">
        <v>3970</v>
      </c>
      <c r="F21" s="152">
        <v>4731</v>
      </c>
      <c r="G21" s="1"/>
    </row>
    <row r="22" spans="3:7" x14ac:dyDescent="0.3">
      <c r="C22" s="153" t="s">
        <v>40</v>
      </c>
      <c r="D22" s="156">
        <v>964</v>
      </c>
      <c r="E22" s="152">
        <v>1229</v>
      </c>
      <c r="F22" s="152">
        <v>1544</v>
      </c>
      <c r="G22" s="1"/>
    </row>
    <row r="23" spans="3:7" x14ac:dyDescent="0.3">
      <c r="C23" s="154" t="s">
        <v>33</v>
      </c>
      <c r="D23" s="157">
        <v>5</v>
      </c>
      <c r="E23" s="162"/>
      <c r="F23" s="162"/>
      <c r="G23" s="1"/>
    </row>
    <row r="24" spans="3:7" x14ac:dyDescent="0.3">
      <c r="C24" s="150" t="s">
        <v>85</v>
      </c>
      <c r="D24" s="155">
        <v>1167</v>
      </c>
      <c r="E24" s="151">
        <v>1243</v>
      </c>
      <c r="F24" s="151">
        <v>1309</v>
      </c>
      <c r="G24" s="1"/>
    </row>
    <row r="25" spans="3:7" x14ac:dyDescent="0.3">
      <c r="C25" s="153" t="s">
        <v>39</v>
      </c>
      <c r="D25" s="156">
        <v>918</v>
      </c>
      <c r="E25" s="152">
        <v>973</v>
      </c>
      <c r="F25" s="152">
        <v>1023</v>
      </c>
      <c r="G25" s="1"/>
    </row>
    <row r="26" spans="3:7" x14ac:dyDescent="0.3">
      <c r="C26" s="153" t="s">
        <v>40</v>
      </c>
      <c r="D26" s="156">
        <v>248</v>
      </c>
      <c r="E26" s="152">
        <v>270</v>
      </c>
      <c r="F26" s="152">
        <v>286</v>
      </c>
      <c r="G26" s="1"/>
    </row>
    <row r="27" spans="3:7" x14ac:dyDescent="0.3">
      <c r="C27" s="154" t="s">
        <v>33</v>
      </c>
      <c r="D27" s="157">
        <v>1</v>
      </c>
      <c r="E27" s="162"/>
      <c r="F27" s="162"/>
      <c r="G27" s="1"/>
    </row>
    <row r="28" spans="3:7" x14ac:dyDescent="0.3">
      <c r="C28" s="14" t="s">
        <v>74</v>
      </c>
      <c r="D28" s="163">
        <f>D4+D12+D20+D24+D8+D16</f>
        <v>9062</v>
      </c>
      <c r="E28" s="163">
        <f>E4+E12+E20+E24</f>
        <v>9989</v>
      </c>
      <c r="F28" s="163">
        <f>F4+F12+F20+F24</f>
        <v>11425</v>
      </c>
      <c r="G28" s="1"/>
    </row>
    <row r="31" spans="3:7" x14ac:dyDescent="0.3">
      <c r="C31" s="148"/>
      <c r="D31" s="149">
        <v>2024</v>
      </c>
      <c r="E31" s="127">
        <v>2023</v>
      </c>
      <c r="F31" s="127">
        <v>2022</v>
      </c>
    </row>
    <row r="32" spans="3:7" x14ac:dyDescent="0.3">
      <c r="C32" s="169" t="s">
        <v>86</v>
      </c>
      <c r="D32" s="170">
        <v>9.2999999999999999E-2</v>
      </c>
      <c r="E32" s="171">
        <v>0.10299999999999999</v>
      </c>
      <c r="F32" s="171">
        <v>0.11899999999999999</v>
      </c>
    </row>
    <row r="33" spans="3:6" x14ac:dyDescent="0.3">
      <c r="C33" s="153" t="s">
        <v>39</v>
      </c>
      <c r="D33" s="172">
        <v>9.6000000000000002E-2</v>
      </c>
      <c r="E33" s="173">
        <v>0.106</v>
      </c>
      <c r="F33" s="173">
        <v>0.121</v>
      </c>
    </row>
    <row r="34" spans="3:6" x14ac:dyDescent="0.3">
      <c r="C34" s="154" t="s">
        <v>40</v>
      </c>
      <c r="D34" s="174">
        <v>8.5999999999999993E-2</v>
      </c>
      <c r="E34" s="175">
        <v>9.6000000000000002E-2</v>
      </c>
      <c r="F34" s="175">
        <v>0.114</v>
      </c>
    </row>
    <row r="35" spans="3:6" x14ac:dyDescent="0.3">
      <c r="C35" s="169" t="s">
        <v>87</v>
      </c>
      <c r="D35" s="170">
        <v>4.4999999999999998E-2</v>
      </c>
      <c r="E35" s="171">
        <v>5.3999999999999999E-2</v>
      </c>
      <c r="F35" s="171">
        <v>6.5000000000000002E-2</v>
      </c>
    </row>
    <row r="36" spans="3:6" x14ac:dyDescent="0.3">
      <c r="C36" s="153" t="s">
        <v>39</v>
      </c>
      <c r="D36" s="172">
        <v>4.8000000000000001E-2</v>
      </c>
      <c r="E36" s="173">
        <v>5.6000000000000001E-2</v>
      </c>
      <c r="F36" s="173">
        <v>6.6000000000000003E-2</v>
      </c>
    </row>
    <row r="37" spans="3:6" x14ac:dyDescent="0.3">
      <c r="C37" s="154" t="s">
        <v>40</v>
      </c>
      <c r="D37" s="174">
        <v>3.6999999999999998E-2</v>
      </c>
      <c r="E37" s="175">
        <v>4.8000000000000001E-2</v>
      </c>
      <c r="F37" s="175">
        <v>6.2E-2</v>
      </c>
    </row>
    <row r="38" spans="3:6" x14ac:dyDescent="0.3">
      <c r="C38" s="166"/>
      <c r="D38" s="167"/>
      <c r="E38" s="168"/>
      <c r="F38" s="168"/>
    </row>
    <row r="39" spans="3:6" x14ac:dyDescent="0.3">
      <c r="C39" s="166"/>
      <c r="D39" s="167"/>
      <c r="E39" s="168"/>
      <c r="F39" s="168"/>
    </row>
    <row r="40" spans="3:6" x14ac:dyDescent="0.3">
      <c r="C40" s="166"/>
      <c r="D40" s="167"/>
      <c r="E40" s="168"/>
      <c r="F40" s="168"/>
    </row>
    <row r="41" spans="3:6" ht="14.25" customHeight="1" x14ac:dyDescent="0.3">
      <c r="C41" s="9"/>
      <c r="D41" s="164"/>
      <c r="E41" s="164"/>
      <c r="F41" s="164"/>
    </row>
    <row r="42" spans="3:6" x14ac:dyDescent="0.3">
      <c r="C42" s="1"/>
      <c r="D42" s="131"/>
      <c r="E42" s="131"/>
      <c r="F42" s="131"/>
    </row>
    <row r="43" spans="3:6" x14ac:dyDescent="0.3">
      <c r="C43" s="1"/>
      <c r="D43" s="131"/>
      <c r="E43" s="131"/>
      <c r="F43" s="131"/>
    </row>
    <row r="44" spans="3:6" ht="15" customHeight="1" x14ac:dyDescent="0.3">
      <c r="C44" s="9"/>
      <c r="D44" s="165"/>
      <c r="E44" s="165"/>
      <c r="F44" s="165"/>
    </row>
    <row r="45" spans="3:6" x14ac:dyDescent="0.3">
      <c r="C45" s="1"/>
      <c r="D45" s="131"/>
      <c r="E45" s="131"/>
      <c r="F45" s="131"/>
    </row>
    <row r="46" spans="3:6" x14ac:dyDescent="0.3">
      <c r="C46" s="1"/>
      <c r="D46" s="131"/>
      <c r="E46" s="131"/>
      <c r="F46" s="13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FFEC-ECC1-4369-AEC9-D9844740A673}">
  <dimension ref="B1:F6"/>
  <sheetViews>
    <sheetView zoomScaleNormal="100" workbookViewId="0"/>
  </sheetViews>
  <sheetFormatPr defaultColWidth="9.109375" defaultRowHeight="14.4" x14ac:dyDescent="0.3"/>
  <cols>
    <col min="1" max="2" width="8.88671875" customWidth="1"/>
    <col min="3" max="3" width="23.6640625" bestFit="1" customWidth="1"/>
    <col min="4" max="5" width="10.33203125" customWidth="1"/>
  </cols>
  <sheetData>
    <row r="1" spans="2:6" ht="21" x14ac:dyDescent="0.3">
      <c r="B1" s="78" t="s">
        <v>9</v>
      </c>
    </row>
    <row r="3" spans="2:6" x14ac:dyDescent="0.3">
      <c r="C3" s="82"/>
      <c r="D3" s="81">
        <v>2024</v>
      </c>
      <c r="E3" s="82">
        <v>2023</v>
      </c>
      <c r="F3" s="82">
        <v>2022</v>
      </c>
    </row>
    <row r="4" spans="2:6" x14ac:dyDescent="0.3">
      <c r="C4" s="23" t="s">
        <v>88</v>
      </c>
      <c r="D4" s="24">
        <v>6.3E-2</v>
      </c>
      <c r="E4" s="24">
        <v>6.4000000000000001E-2</v>
      </c>
      <c r="F4" s="25">
        <v>6.6000000000000003E-2</v>
      </c>
    </row>
    <row r="5" spans="2:6" x14ac:dyDescent="0.3">
      <c r="C5" s="26" t="s">
        <v>89</v>
      </c>
      <c r="D5" s="24">
        <v>3.1E-2</v>
      </c>
      <c r="E5" s="27">
        <v>3.2000000000000001E-2</v>
      </c>
      <c r="F5" s="28">
        <v>3.5999999999999997E-2</v>
      </c>
    </row>
    <row r="6" spans="2:6" ht="15" thickBot="1" x14ac:dyDescent="0.35">
      <c r="C6" s="29" t="s">
        <v>75</v>
      </c>
      <c r="D6" s="30">
        <v>1</v>
      </c>
      <c r="E6" s="30">
        <v>1</v>
      </c>
      <c r="F6" s="31">
        <v>1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1C799-F92B-4BA0-8F05-876389313CEA}">
  <sheetPr codeName="Feuil3"/>
  <dimension ref="B1:I36"/>
  <sheetViews>
    <sheetView zoomScaleNormal="100" workbookViewId="0"/>
  </sheetViews>
  <sheetFormatPr defaultColWidth="11.44140625" defaultRowHeight="14.4" x14ac:dyDescent="0.3"/>
  <cols>
    <col min="1" max="2" width="8.88671875" customWidth="1"/>
    <col min="3" max="3" width="35.88671875" customWidth="1"/>
    <col min="4" max="9" width="13.44140625" customWidth="1"/>
  </cols>
  <sheetData>
    <row r="1" spans="2:9" ht="21" x14ac:dyDescent="0.3">
      <c r="B1" s="78" t="s">
        <v>90</v>
      </c>
    </row>
    <row r="2" spans="2:9" x14ac:dyDescent="0.3">
      <c r="C2" s="19"/>
    </row>
    <row r="3" spans="2:9" s="22" customFormat="1" ht="18" customHeight="1" x14ac:dyDescent="0.3">
      <c r="B3" s="79" t="s">
        <v>91</v>
      </c>
      <c r="D3" s="80"/>
      <c r="E3" s="80"/>
      <c r="F3" s="80"/>
      <c r="G3" s="80"/>
    </row>
    <row r="4" spans="2:9" s="1" customFormat="1" x14ac:dyDescent="0.3">
      <c r="C4" s="94" t="s">
        <v>92</v>
      </c>
      <c r="D4" s="82" t="s">
        <v>93</v>
      </c>
      <c r="E4" s="82" t="s">
        <v>94</v>
      </c>
      <c r="F4" s="82" t="s">
        <v>95</v>
      </c>
      <c r="G4" s="82" t="s">
        <v>96</v>
      </c>
      <c r="H4" s="82" t="s">
        <v>97</v>
      </c>
      <c r="I4" s="82" t="s">
        <v>98</v>
      </c>
    </row>
    <row r="5" spans="2:9" s="1" customFormat="1" x14ac:dyDescent="0.3">
      <c r="C5" s="184" t="s">
        <v>47</v>
      </c>
      <c r="D5" s="185">
        <v>4372</v>
      </c>
      <c r="E5" s="185">
        <v>6641</v>
      </c>
      <c r="F5" s="185">
        <v>9241</v>
      </c>
      <c r="G5" s="185">
        <v>21650</v>
      </c>
      <c r="H5" s="185">
        <v>17895</v>
      </c>
      <c r="I5" s="185">
        <v>11909</v>
      </c>
    </row>
    <row r="6" spans="2:9" s="1" customFormat="1" x14ac:dyDescent="0.3">
      <c r="C6" s="187" t="s">
        <v>48</v>
      </c>
      <c r="D6" s="186">
        <v>1757</v>
      </c>
      <c r="E6" s="186">
        <v>3020</v>
      </c>
      <c r="F6" s="186">
        <v>3597</v>
      </c>
      <c r="G6" s="186">
        <v>8042</v>
      </c>
      <c r="H6" s="186">
        <v>6325</v>
      </c>
      <c r="I6" s="186">
        <v>3479</v>
      </c>
    </row>
    <row r="7" spans="2:9" s="1" customFormat="1" x14ac:dyDescent="0.3">
      <c r="C7" s="187" t="s">
        <v>33</v>
      </c>
      <c r="D7" s="188"/>
      <c r="E7" s="188"/>
      <c r="F7" s="188">
        <v>1</v>
      </c>
      <c r="G7" s="188">
        <v>3</v>
      </c>
      <c r="H7" s="188"/>
      <c r="I7" s="188"/>
    </row>
    <row r="8" spans="2:9" s="1" customFormat="1" x14ac:dyDescent="0.3">
      <c r="C8" s="190" t="s">
        <v>41</v>
      </c>
      <c r="D8" s="189">
        <v>1</v>
      </c>
      <c r="E8" s="189">
        <v>8</v>
      </c>
      <c r="F8" s="189">
        <v>5</v>
      </c>
      <c r="G8" s="189">
        <v>10</v>
      </c>
      <c r="H8" s="189">
        <v>5</v>
      </c>
      <c r="I8" s="189">
        <v>5</v>
      </c>
    </row>
    <row r="9" spans="2:9" s="1" customFormat="1" ht="15" thickBot="1" x14ac:dyDescent="0.35">
      <c r="C9" s="14" t="s">
        <v>99</v>
      </c>
      <c r="D9" s="15">
        <f>SUM(D5:D8)</f>
        <v>6130</v>
      </c>
      <c r="E9" s="15">
        <f t="shared" ref="E9:I9" si="0">SUM(E5:E8)</f>
        <v>9669</v>
      </c>
      <c r="F9" s="15">
        <f t="shared" si="0"/>
        <v>12844</v>
      </c>
      <c r="G9" s="15">
        <f t="shared" si="0"/>
        <v>29705</v>
      </c>
      <c r="H9" s="15">
        <f t="shared" si="0"/>
        <v>24225</v>
      </c>
      <c r="I9" s="15">
        <f t="shared" si="0"/>
        <v>15393</v>
      </c>
    </row>
    <row r="12" spans="2:9" s="22" customFormat="1" ht="18" customHeight="1" x14ac:dyDescent="0.3">
      <c r="B12" s="79" t="s">
        <v>100</v>
      </c>
      <c r="D12" s="80"/>
      <c r="E12" s="80"/>
      <c r="F12" s="80"/>
      <c r="G12" s="80"/>
    </row>
    <row r="13" spans="2:9" x14ac:dyDescent="0.3">
      <c r="C13" s="94" t="s">
        <v>92</v>
      </c>
      <c r="D13" s="82" t="s">
        <v>93</v>
      </c>
      <c r="E13" s="82" t="s">
        <v>94</v>
      </c>
      <c r="F13" s="82" t="s">
        <v>95</v>
      </c>
      <c r="G13" s="82" t="s">
        <v>96</v>
      </c>
      <c r="H13" s="82" t="s">
        <v>97</v>
      </c>
      <c r="I13" s="82" t="s">
        <v>98</v>
      </c>
    </row>
    <row r="14" spans="2:9" x14ac:dyDescent="0.3">
      <c r="C14" s="184" t="s">
        <v>47</v>
      </c>
      <c r="D14" s="185">
        <v>2102</v>
      </c>
      <c r="E14" s="185">
        <v>5774</v>
      </c>
      <c r="F14" s="185">
        <v>8400</v>
      </c>
      <c r="G14" s="185">
        <v>20629</v>
      </c>
      <c r="H14" s="185">
        <v>17545</v>
      </c>
      <c r="I14" s="185">
        <v>11624</v>
      </c>
    </row>
    <row r="15" spans="2:9" x14ac:dyDescent="0.3">
      <c r="C15" s="187" t="s">
        <v>48</v>
      </c>
      <c r="D15" s="186">
        <v>601</v>
      </c>
      <c r="E15" s="186">
        <v>2577</v>
      </c>
      <c r="F15" s="186">
        <v>3339</v>
      </c>
      <c r="G15" s="186">
        <v>7817</v>
      </c>
      <c r="H15" s="186">
        <v>6259</v>
      </c>
      <c r="I15" s="186">
        <v>3413</v>
      </c>
    </row>
    <row r="16" spans="2:9" x14ac:dyDescent="0.3">
      <c r="C16" s="187" t="s">
        <v>33</v>
      </c>
      <c r="D16" s="188"/>
      <c r="E16" s="188">
        <v>1</v>
      </c>
      <c r="F16" s="188">
        <v>2</v>
      </c>
      <c r="G16" s="188">
        <v>3</v>
      </c>
      <c r="H16" s="188"/>
      <c r="I16" s="188">
        <v>1</v>
      </c>
    </row>
    <row r="17" spans="2:9" x14ac:dyDescent="0.3">
      <c r="C17" s="190" t="s">
        <v>41</v>
      </c>
      <c r="D17" s="189"/>
      <c r="E17" s="189">
        <v>5</v>
      </c>
      <c r="F17" s="189">
        <v>5</v>
      </c>
      <c r="G17" s="189">
        <v>8</v>
      </c>
      <c r="H17" s="189">
        <v>5</v>
      </c>
      <c r="I17" s="189">
        <v>3</v>
      </c>
    </row>
    <row r="18" spans="2:9" ht="15" thickBot="1" x14ac:dyDescent="0.35">
      <c r="C18" s="14" t="s">
        <v>99</v>
      </c>
      <c r="D18" s="15">
        <v>2703</v>
      </c>
      <c r="E18" s="15">
        <v>8357</v>
      </c>
      <c r="F18" s="15">
        <v>11746</v>
      </c>
      <c r="G18" s="15">
        <v>28457</v>
      </c>
      <c r="H18" s="15">
        <v>23809</v>
      </c>
      <c r="I18" s="15">
        <v>15041</v>
      </c>
    </row>
    <row r="21" spans="2:9" s="22" customFormat="1" ht="18" customHeight="1" x14ac:dyDescent="0.3">
      <c r="B21" s="79" t="s">
        <v>101</v>
      </c>
      <c r="D21" s="80"/>
      <c r="E21" s="80"/>
      <c r="F21" s="80"/>
      <c r="G21" s="80"/>
    </row>
    <row r="22" spans="2:9" x14ac:dyDescent="0.3">
      <c r="C22" s="94" t="s">
        <v>92</v>
      </c>
      <c r="D22" s="82" t="s">
        <v>93</v>
      </c>
      <c r="E22" s="82" t="s">
        <v>94</v>
      </c>
      <c r="F22" s="82" t="s">
        <v>95</v>
      </c>
      <c r="G22" s="82" t="s">
        <v>96</v>
      </c>
      <c r="H22" s="82" t="s">
        <v>97</v>
      </c>
      <c r="I22" s="82" t="s">
        <v>98</v>
      </c>
    </row>
    <row r="23" spans="2:9" x14ac:dyDescent="0.3">
      <c r="C23" s="184" t="s">
        <v>47</v>
      </c>
      <c r="D23" s="185">
        <v>2225</v>
      </c>
      <c r="E23" s="185">
        <v>5859</v>
      </c>
      <c r="F23" s="185">
        <v>8646</v>
      </c>
      <c r="G23" s="185">
        <v>19962</v>
      </c>
      <c r="H23" s="185">
        <v>17709</v>
      </c>
      <c r="I23" s="185">
        <v>11485</v>
      </c>
    </row>
    <row r="24" spans="2:9" x14ac:dyDescent="0.3">
      <c r="C24" s="187" t="s">
        <v>48</v>
      </c>
      <c r="D24" s="186">
        <v>576</v>
      </c>
      <c r="E24" s="186">
        <v>2407</v>
      </c>
      <c r="F24" s="186">
        <v>3361</v>
      </c>
      <c r="G24" s="186">
        <v>7627</v>
      </c>
      <c r="H24" s="186">
        <v>6141</v>
      </c>
      <c r="I24" s="186">
        <v>3242</v>
      </c>
    </row>
    <row r="25" spans="2:9" x14ac:dyDescent="0.3">
      <c r="C25" s="187" t="s">
        <v>33</v>
      </c>
      <c r="D25" s="188"/>
      <c r="E25" s="188"/>
      <c r="F25" s="188"/>
      <c r="G25" s="188"/>
      <c r="H25" s="188"/>
      <c r="I25" s="188"/>
    </row>
    <row r="26" spans="2:9" x14ac:dyDescent="0.3">
      <c r="C26" s="190" t="s">
        <v>41</v>
      </c>
      <c r="D26" s="189"/>
      <c r="E26" s="189"/>
      <c r="F26" s="189"/>
      <c r="G26" s="189"/>
      <c r="H26" s="189"/>
      <c r="I26" s="189"/>
    </row>
    <row r="27" spans="2:9" ht="15" thickBot="1" x14ac:dyDescent="0.35">
      <c r="C27" s="14" t="s">
        <v>102</v>
      </c>
      <c r="D27" s="15">
        <v>2801</v>
      </c>
      <c r="E27" s="15">
        <v>8266</v>
      </c>
      <c r="F27" s="15">
        <v>12007</v>
      </c>
      <c r="G27" s="15">
        <v>27589</v>
      </c>
      <c r="H27" s="15">
        <v>23850</v>
      </c>
      <c r="I27" s="15">
        <v>14727</v>
      </c>
    </row>
    <row r="30" spans="2:9" s="22" customFormat="1" ht="18" customHeight="1" x14ac:dyDescent="0.3">
      <c r="B30" s="79" t="s">
        <v>103</v>
      </c>
      <c r="D30" s="80"/>
      <c r="E30" s="80"/>
      <c r="F30" s="80"/>
      <c r="G30" s="80"/>
    </row>
    <row r="31" spans="2:9" x14ac:dyDescent="0.3">
      <c r="C31" s="94" t="s">
        <v>92</v>
      </c>
      <c r="D31" s="82" t="s">
        <v>93</v>
      </c>
      <c r="E31" s="82" t="s">
        <v>94</v>
      </c>
      <c r="F31" s="82" t="s">
        <v>95</v>
      </c>
      <c r="G31" s="82" t="s">
        <v>96</v>
      </c>
      <c r="H31" s="82" t="s">
        <v>97</v>
      </c>
      <c r="I31" s="82" t="s">
        <v>98</v>
      </c>
    </row>
    <row r="32" spans="2:9" x14ac:dyDescent="0.3">
      <c r="C32" s="184" t="s">
        <v>50</v>
      </c>
      <c r="D32" s="185">
        <v>2128</v>
      </c>
      <c r="E32" s="185">
        <v>5818</v>
      </c>
      <c r="F32" s="185">
        <v>8709</v>
      </c>
      <c r="G32" s="185">
        <v>19997</v>
      </c>
      <c r="H32" s="185">
        <v>17833</v>
      </c>
      <c r="I32" s="185">
        <v>10916</v>
      </c>
    </row>
    <row r="33" spans="3:9" x14ac:dyDescent="0.3">
      <c r="C33" s="187" t="s">
        <v>48</v>
      </c>
      <c r="D33" s="186">
        <v>537</v>
      </c>
      <c r="E33" s="186">
        <v>2280</v>
      </c>
      <c r="F33" s="186">
        <v>3302</v>
      </c>
      <c r="G33" s="186">
        <v>7545</v>
      </c>
      <c r="H33" s="186">
        <v>6024</v>
      </c>
      <c r="I33" s="186">
        <v>3152</v>
      </c>
    </row>
    <row r="34" spans="3:9" x14ac:dyDescent="0.3">
      <c r="C34" s="187" t="s">
        <v>33</v>
      </c>
      <c r="D34" s="188"/>
      <c r="E34" s="188"/>
      <c r="F34" s="188"/>
      <c r="G34" s="188"/>
      <c r="H34" s="188"/>
      <c r="I34" s="188"/>
    </row>
    <row r="35" spans="3:9" x14ac:dyDescent="0.3">
      <c r="C35" s="190" t="s">
        <v>41</v>
      </c>
      <c r="D35" s="189"/>
      <c r="E35" s="189"/>
      <c r="F35" s="189"/>
      <c r="G35" s="189"/>
      <c r="H35" s="189"/>
      <c r="I35" s="189"/>
    </row>
    <row r="36" spans="3:9" ht="15" thickBot="1" x14ac:dyDescent="0.35">
      <c r="C36" s="14" t="s">
        <v>104</v>
      </c>
      <c r="D36" s="15">
        <v>2665</v>
      </c>
      <c r="E36" s="15">
        <v>8098</v>
      </c>
      <c r="F36" s="15">
        <v>12011</v>
      </c>
      <c r="G36" s="15">
        <v>27542</v>
      </c>
      <c r="H36" s="15">
        <v>23857</v>
      </c>
      <c r="I36" s="15">
        <v>14068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0C19E-174A-41E9-ADCD-389F95DEBCF7}">
  <dimension ref="B1:G20"/>
  <sheetViews>
    <sheetView zoomScaleNormal="100" workbookViewId="0"/>
  </sheetViews>
  <sheetFormatPr defaultColWidth="8.6640625" defaultRowHeight="14.4" x14ac:dyDescent="0.3"/>
  <cols>
    <col min="1" max="2" width="8.88671875" customWidth="1"/>
    <col min="3" max="3" width="66.88671875" customWidth="1"/>
    <col min="12" max="12" width="10" customWidth="1"/>
  </cols>
  <sheetData>
    <row r="1" spans="2:7" ht="21" x14ac:dyDescent="0.3">
      <c r="B1" s="78" t="s">
        <v>11</v>
      </c>
    </row>
    <row r="3" spans="2:7" s="22" customFormat="1" ht="18" customHeight="1" x14ac:dyDescent="0.3">
      <c r="B3" s="79" t="s">
        <v>105</v>
      </c>
      <c r="D3" s="80"/>
      <c r="E3" s="80"/>
      <c r="F3" s="80"/>
      <c r="G3" s="80"/>
    </row>
    <row r="4" spans="2:7" x14ac:dyDescent="0.3">
      <c r="C4" s="82"/>
      <c r="D4" s="81">
        <v>2024</v>
      </c>
      <c r="E4" s="82">
        <v>2023</v>
      </c>
      <c r="F4" s="82">
        <v>2022</v>
      </c>
    </row>
    <row r="5" spans="2:7" x14ac:dyDescent="0.3">
      <c r="C5" s="32" t="s">
        <v>106</v>
      </c>
      <c r="D5" s="38">
        <v>0.26800000000000002</v>
      </c>
      <c r="E5" s="38">
        <v>0.26500000000000001</v>
      </c>
      <c r="F5" s="33">
        <v>0.26200000000000001</v>
      </c>
    </row>
    <row r="6" spans="2:7" x14ac:dyDescent="0.3">
      <c r="C6" s="34" t="s">
        <v>107</v>
      </c>
      <c r="D6" s="39">
        <v>0.32</v>
      </c>
      <c r="E6" s="39">
        <v>0.312</v>
      </c>
      <c r="F6" s="35">
        <v>0.29899999999999999</v>
      </c>
    </row>
    <row r="7" spans="2:7" x14ac:dyDescent="0.3">
      <c r="C7" s="26" t="s">
        <v>166</v>
      </c>
      <c r="D7" s="27">
        <v>0.39200000000000002</v>
      </c>
      <c r="E7" s="126" t="s">
        <v>108</v>
      </c>
      <c r="F7" s="126" t="s">
        <v>108</v>
      </c>
    </row>
    <row r="8" spans="2:7" x14ac:dyDescent="0.3">
      <c r="C8" s="34" t="s">
        <v>109</v>
      </c>
      <c r="D8" s="39">
        <v>0.308</v>
      </c>
      <c r="E8" s="39">
        <v>0.29899999999999999</v>
      </c>
      <c r="F8" s="35">
        <v>0.28499999999999998</v>
      </c>
    </row>
    <row r="9" spans="2:7" x14ac:dyDescent="0.3">
      <c r="C9" s="32" t="s">
        <v>110</v>
      </c>
      <c r="D9" s="38">
        <v>0.30199999999999999</v>
      </c>
      <c r="E9" s="191" t="s">
        <v>108</v>
      </c>
      <c r="F9" s="191" t="s">
        <v>108</v>
      </c>
    </row>
    <row r="10" spans="2:7" x14ac:dyDescent="0.3">
      <c r="C10" s="32" t="s">
        <v>111</v>
      </c>
      <c r="D10" s="27">
        <v>0.29099999999999998</v>
      </c>
      <c r="E10" s="126" t="s">
        <v>108</v>
      </c>
      <c r="F10" s="126" t="s">
        <v>108</v>
      </c>
    </row>
    <row r="11" spans="2:7" x14ac:dyDescent="0.3">
      <c r="C11" s="34" t="s">
        <v>112</v>
      </c>
      <c r="D11" s="39">
        <v>0.43</v>
      </c>
      <c r="E11" s="192" t="s">
        <v>108</v>
      </c>
      <c r="F11" s="192" t="s">
        <v>108</v>
      </c>
    </row>
    <row r="12" spans="2:7" x14ac:dyDescent="0.3">
      <c r="C12" s="32" t="s">
        <v>113</v>
      </c>
      <c r="D12" s="38">
        <v>0.28399999999999997</v>
      </c>
      <c r="E12" s="38">
        <v>0.28999999999999998</v>
      </c>
      <c r="F12" s="33">
        <v>0.28199999999999997</v>
      </c>
    </row>
    <row r="13" spans="2:7" x14ac:dyDescent="0.3">
      <c r="C13" s="36" t="s">
        <v>114</v>
      </c>
      <c r="D13" s="39">
        <v>0.36699999999999999</v>
      </c>
      <c r="E13" s="39">
        <v>0.35599999999999998</v>
      </c>
      <c r="F13" s="37">
        <v>0.30499999999999999</v>
      </c>
    </row>
    <row r="14" spans="2:7" ht="15" thickBot="1" x14ac:dyDescent="0.35">
      <c r="C14" s="197" t="s">
        <v>75</v>
      </c>
      <c r="D14" s="40">
        <v>1</v>
      </c>
      <c r="E14" s="40">
        <v>1</v>
      </c>
      <c r="F14" s="198">
        <v>1</v>
      </c>
    </row>
    <row r="15" spans="2:7" x14ac:dyDescent="0.3">
      <c r="C15" s="58"/>
      <c r="D15" s="58"/>
      <c r="E15" s="58"/>
      <c r="F15" s="58"/>
    </row>
    <row r="17" spans="2:7" s="22" customFormat="1" ht="18" customHeight="1" x14ac:dyDescent="0.3">
      <c r="B17" s="79" t="s">
        <v>115</v>
      </c>
      <c r="D17" s="80"/>
      <c r="E17" s="80"/>
      <c r="F17" s="80"/>
      <c r="G17" s="80"/>
    </row>
    <row r="18" spans="2:7" x14ac:dyDescent="0.3">
      <c r="C18" s="82"/>
      <c r="D18" s="81">
        <v>2024</v>
      </c>
      <c r="E18" s="82">
        <v>2023</v>
      </c>
      <c r="F18" s="82">
        <v>2022</v>
      </c>
    </row>
    <row r="19" spans="2:7" ht="28.8" x14ac:dyDescent="0.3">
      <c r="C19" s="89" t="s">
        <v>116</v>
      </c>
      <c r="D19" s="140">
        <v>8.3000000000000004E-2</v>
      </c>
      <c r="E19" s="93">
        <v>8.5000000000000006E-2</v>
      </c>
      <c r="F19" s="93">
        <v>8.5000000000000006E-2</v>
      </c>
    </row>
    <row r="20" spans="2:7" x14ac:dyDescent="0.3">
      <c r="C20" s="127"/>
      <c r="D20" s="128"/>
      <c r="E20" s="127"/>
      <c r="F20" s="12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907EB-5886-42B5-9B8C-E23F2B78FAE1}">
  <sheetPr codeName="Feuil4"/>
  <dimension ref="B1:G38"/>
  <sheetViews>
    <sheetView zoomScaleNormal="100" workbookViewId="0"/>
  </sheetViews>
  <sheetFormatPr defaultColWidth="11.44140625" defaultRowHeight="14.4" x14ac:dyDescent="0.3"/>
  <cols>
    <col min="1" max="2" width="8.88671875" customWidth="1"/>
    <col min="3" max="3" width="53.5546875" bestFit="1" customWidth="1"/>
    <col min="4" max="7" width="11.109375" customWidth="1"/>
  </cols>
  <sheetData>
    <row r="1" spans="2:7" ht="21" x14ac:dyDescent="0.3">
      <c r="B1" s="78" t="s">
        <v>12</v>
      </c>
    </row>
    <row r="3" spans="2:7" s="22" customFormat="1" ht="18" customHeight="1" x14ac:dyDescent="0.3">
      <c r="B3" s="79" t="s">
        <v>117</v>
      </c>
      <c r="D3" s="80"/>
      <c r="E3" s="80"/>
      <c r="F3" s="80"/>
      <c r="G3" s="80"/>
    </row>
    <row r="4" spans="2:7" x14ac:dyDescent="0.3">
      <c r="C4" s="94"/>
      <c r="D4" s="82" t="s">
        <v>118</v>
      </c>
      <c r="E4" s="81">
        <v>2024</v>
      </c>
      <c r="F4" s="82">
        <v>2023</v>
      </c>
      <c r="G4" s="82">
        <v>2022</v>
      </c>
    </row>
    <row r="5" spans="2:7" x14ac:dyDescent="0.3">
      <c r="C5" s="208" t="s">
        <v>119</v>
      </c>
      <c r="D5" s="209" t="s">
        <v>45</v>
      </c>
      <c r="E5" s="210">
        <v>0.94599999999999995</v>
      </c>
      <c r="F5" s="210">
        <v>0.86099999999999999</v>
      </c>
      <c r="G5" s="210">
        <v>0.83799999999999997</v>
      </c>
    </row>
    <row r="6" spans="2:7" x14ac:dyDescent="0.3">
      <c r="D6" s="129"/>
      <c r="E6" s="130"/>
      <c r="F6" s="131"/>
      <c r="G6" s="131"/>
    </row>
    <row r="7" spans="2:7" x14ac:dyDescent="0.3">
      <c r="D7" s="129"/>
      <c r="E7" s="130"/>
      <c r="F7" s="131"/>
      <c r="G7" s="131"/>
    </row>
    <row r="9" spans="2:7" s="22" customFormat="1" ht="18" customHeight="1" x14ac:dyDescent="0.3">
      <c r="B9" s="79" t="s">
        <v>120</v>
      </c>
      <c r="D9" s="80"/>
      <c r="E9" s="80"/>
      <c r="F9" s="80"/>
      <c r="G9" s="80"/>
    </row>
    <row r="10" spans="2:7" x14ac:dyDescent="0.3">
      <c r="C10" s="94" t="s">
        <v>35</v>
      </c>
      <c r="D10" s="82" t="s">
        <v>118</v>
      </c>
      <c r="E10" s="81">
        <v>2024</v>
      </c>
      <c r="F10" s="82">
        <v>2023</v>
      </c>
      <c r="G10" s="82">
        <v>2022</v>
      </c>
    </row>
    <row r="11" spans="2:7" x14ac:dyDescent="0.3">
      <c r="C11" s="132" t="s">
        <v>39</v>
      </c>
      <c r="D11" s="137" t="s">
        <v>121</v>
      </c>
      <c r="E11" s="138">
        <v>21</v>
      </c>
      <c r="F11" s="138">
        <v>27</v>
      </c>
      <c r="G11" s="138">
        <v>25</v>
      </c>
    </row>
    <row r="12" spans="2:7" x14ac:dyDescent="0.3">
      <c r="C12" s="132" t="s">
        <v>40</v>
      </c>
      <c r="D12" s="137" t="s">
        <v>121</v>
      </c>
      <c r="E12" s="138">
        <v>16</v>
      </c>
      <c r="F12" s="138">
        <v>21</v>
      </c>
      <c r="G12" s="138">
        <v>19</v>
      </c>
    </row>
    <row r="13" spans="2:7" x14ac:dyDescent="0.3">
      <c r="C13" s="132" t="s">
        <v>33</v>
      </c>
      <c r="D13" s="137" t="s">
        <v>121</v>
      </c>
      <c r="E13" s="138">
        <v>11</v>
      </c>
      <c r="F13" s="138"/>
      <c r="G13" s="138"/>
    </row>
    <row r="14" spans="2:7" x14ac:dyDescent="0.3">
      <c r="C14" s="132" t="s">
        <v>41</v>
      </c>
      <c r="D14" s="137" t="s">
        <v>121</v>
      </c>
      <c r="E14" s="138">
        <v>24</v>
      </c>
      <c r="F14" s="138"/>
      <c r="G14" s="138"/>
    </row>
    <row r="15" spans="2:7" ht="15" thickBot="1" x14ac:dyDescent="0.35">
      <c r="C15" s="18" t="s">
        <v>74</v>
      </c>
      <c r="D15" s="134" t="s">
        <v>121</v>
      </c>
      <c r="E15" s="18">
        <v>20</v>
      </c>
      <c r="F15" s="18">
        <v>28</v>
      </c>
      <c r="G15" s="18">
        <v>27</v>
      </c>
    </row>
    <row r="18" spans="2:7" s="22" customFormat="1" ht="18" customHeight="1" x14ac:dyDescent="0.3">
      <c r="B18" s="79" t="s">
        <v>122</v>
      </c>
      <c r="D18" s="80"/>
      <c r="E18" s="80"/>
      <c r="F18" s="80"/>
      <c r="G18" s="80"/>
    </row>
    <row r="19" spans="2:7" x14ac:dyDescent="0.3">
      <c r="C19" s="94"/>
      <c r="D19" s="82" t="s">
        <v>118</v>
      </c>
      <c r="E19" s="81">
        <v>2024</v>
      </c>
      <c r="F19" s="82">
        <v>2023</v>
      </c>
      <c r="G19" s="82">
        <v>2022</v>
      </c>
    </row>
    <row r="20" spans="2:7" x14ac:dyDescent="0.3">
      <c r="C20" s="132" t="s">
        <v>123</v>
      </c>
      <c r="D20" s="137" t="s">
        <v>45</v>
      </c>
      <c r="E20" s="136">
        <v>0.308</v>
      </c>
      <c r="F20" s="136">
        <v>0.36499999999999999</v>
      </c>
      <c r="G20" s="136">
        <v>0.38800000000000001</v>
      </c>
    </row>
    <row r="21" spans="2:7" x14ac:dyDescent="0.3">
      <c r="C21" s="132" t="s">
        <v>124</v>
      </c>
      <c r="D21" s="137" t="s">
        <v>45</v>
      </c>
      <c r="E21" s="136">
        <v>0.126</v>
      </c>
      <c r="F21" s="136">
        <v>0.28999999999999998</v>
      </c>
      <c r="G21" s="136">
        <v>0.28199999999999997</v>
      </c>
    </row>
    <row r="22" spans="2:7" x14ac:dyDescent="0.3">
      <c r="C22" s="132" t="s">
        <v>125</v>
      </c>
      <c r="D22" s="137" t="s">
        <v>45</v>
      </c>
      <c r="E22" s="136">
        <v>0.01</v>
      </c>
      <c r="F22" s="136">
        <v>2.4E-2</v>
      </c>
      <c r="G22" s="136">
        <v>2.4E-2</v>
      </c>
    </row>
    <row r="23" spans="2:7" x14ac:dyDescent="0.3">
      <c r="C23" s="132" t="s">
        <v>126</v>
      </c>
      <c r="D23" s="137" t="s">
        <v>45</v>
      </c>
      <c r="E23" s="136">
        <v>0.157</v>
      </c>
      <c r="F23" s="136">
        <v>0.10100000000000001</v>
      </c>
      <c r="G23" s="136">
        <v>0.23799999999999999</v>
      </c>
    </row>
    <row r="24" spans="2:7" x14ac:dyDescent="0.3">
      <c r="C24" s="132" t="s">
        <v>127</v>
      </c>
      <c r="D24" s="137" t="s">
        <v>45</v>
      </c>
      <c r="E24" s="136">
        <v>0.39800000000000002</v>
      </c>
      <c r="F24" s="136">
        <v>0.22</v>
      </c>
      <c r="G24" s="136">
        <v>6.9000000000000006E-2</v>
      </c>
    </row>
    <row r="25" spans="2:7" ht="15" thickBot="1" x14ac:dyDescent="0.35">
      <c r="C25" s="133" t="s">
        <v>75</v>
      </c>
      <c r="D25" s="134" t="s">
        <v>45</v>
      </c>
      <c r="E25" s="135">
        <v>1</v>
      </c>
      <c r="F25" s="135">
        <v>1</v>
      </c>
      <c r="G25" s="135">
        <v>0.98599999999999999</v>
      </c>
    </row>
    <row r="26" spans="2:7" ht="28.95" customHeight="1" x14ac:dyDescent="0.3">
      <c r="C26" s="240" t="s">
        <v>128</v>
      </c>
      <c r="D26" s="240"/>
      <c r="E26" s="240"/>
      <c r="F26" s="240"/>
      <c r="G26" s="240"/>
    </row>
    <row r="27" spans="2:7" ht="28.95" customHeight="1" x14ac:dyDescent="0.3">
      <c r="C27" s="241" t="s">
        <v>129</v>
      </c>
      <c r="D27" s="241"/>
      <c r="E27" s="241"/>
      <c r="F27" s="241"/>
      <c r="G27" s="241"/>
    </row>
    <row r="30" spans="2:7" s="22" customFormat="1" ht="18" customHeight="1" x14ac:dyDescent="0.3">
      <c r="B30" s="79" t="s">
        <v>130</v>
      </c>
      <c r="D30" s="80"/>
      <c r="E30" s="80"/>
      <c r="F30" s="80"/>
      <c r="G30" s="80"/>
    </row>
    <row r="31" spans="2:7" x14ac:dyDescent="0.3">
      <c r="C31" s="94"/>
      <c r="D31" s="82" t="s">
        <v>118</v>
      </c>
      <c r="E31" s="81">
        <v>2024</v>
      </c>
      <c r="F31" s="82">
        <v>2023</v>
      </c>
      <c r="G31" s="82">
        <v>2022</v>
      </c>
    </row>
    <row r="32" spans="2:7" x14ac:dyDescent="0.3">
      <c r="C32" s="132" t="s">
        <v>131</v>
      </c>
      <c r="D32" s="137" t="s">
        <v>45</v>
      </c>
      <c r="E32" s="136">
        <v>1.2E-2</v>
      </c>
      <c r="F32" s="136">
        <v>1.4999999999999999E-2</v>
      </c>
      <c r="G32" s="136">
        <v>1.2E-2</v>
      </c>
    </row>
    <row r="33" spans="2:7" x14ac:dyDescent="0.3">
      <c r="C33" s="211" t="s">
        <v>132</v>
      </c>
      <c r="D33" s="212" t="s">
        <v>45</v>
      </c>
      <c r="E33" s="213">
        <v>8.9999999999999993E-3</v>
      </c>
      <c r="F33" s="213">
        <v>1.0999999999999999E-2</v>
      </c>
      <c r="G33" s="213">
        <v>8.9999999999999993E-3</v>
      </c>
    </row>
    <row r="34" spans="2:7" x14ac:dyDescent="0.3">
      <c r="C34" s="26"/>
      <c r="D34" s="139"/>
    </row>
    <row r="36" spans="2:7" s="22" customFormat="1" ht="18" customHeight="1" x14ac:dyDescent="0.3">
      <c r="B36" s="79" t="s">
        <v>133</v>
      </c>
      <c r="D36" s="80"/>
      <c r="E36" s="80"/>
      <c r="F36" s="80"/>
      <c r="G36" s="80"/>
    </row>
    <row r="37" spans="2:7" x14ac:dyDescent="0.3">
      <c r="C37" s="94"/>
      <c r="D37" s="82" t="s">
        <v>118</v>
      </c>
      <c r="E37" s="81">
        <v>2024</v>
      </c>
      <c r="F37" s="82">
        <v>2023</v>
      </c>
      <c r="G37" s="82">
        <v>2022</v>
      </c>
    </row>
    <row r="38" spans="2:7" x14ac:dyDescent="0.3">
      <c r="C38" s="215" t="s">
        <v>134</v>
      </c>
      <c r="D38" s="216" t="s">
        <v>135</v>
      </c>
      <c r="E38" s="214">
        <v>720</v>
      </c>
      <c r="F38" s="214">
        <v>930</v>
      </c>
      <c r="G38" s="214">
        <v>787</v>
      </c>
    </row>
  </sheetData>
  <mergeCells count="2">
    <mergeCell ref="C26:G26"/>
    <mergeCell ref="C27:G27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E7B13-E265-45FA-A41A-02AF1A41FA37}">
  <sheetPr codeName="Feuil5"/>
  <dimension ref="B1:J42"/>
  <sheetViews>
    <sheetView zoomScaleNormal="100" workbookViewId="0"/>
  </sheetViews>
  <sheetFormatPr defaultColWidth="11.44140625" defaultRowHeight="13.8" x14ac:dyDescent="0.25"/>
  <cols>
    <col min="1" max="2" width="8.88671875" style="48" customWidth="1"/>
    <col min="3" max="3" width="95.44140625" style="48" customWidth="1"/>
    <col min="4" max="6" width="11.109375" style="48" customWidth="1"/>
    <col min="7" max="7" width="14.44140625" style="48" customWidth="1"/>
    <col min="8" max="8" width="7.109375" style="48" customWidth="1"/>
    <col min="9" max="9" width="11.109375" style="48" customWidth="1"/>
    <col min="10" max="16384" width="11.44140625" style="48"/>
  </cols>
  <sheetData>
    <row r="1" spans="2:9" ht="21" x14ac:dyDescent="0.25">
      <c r="B1" s="78" t="s">
        <v>136</v>
      </c>
    </row>
    <row r="2" spans="2:9" x14ac:dyDescent="0.25">
      <c r="C2" s="49"/>
    </row>
    <row r="3" spans="2:9" ht="14.4" x14ac:dyDescent="0.3">
      <c r="C3" s="94" t="s">
        <v>137</v>
      </c>
      <c r="D3" s="81">
        <v>2024</v>
      </c>
      <c r="E3" s="82">
        <v>2023</v>
      </c>
      <c r="F3" s="82">
        <v>2022</v>
      </c>
      <c r="I3"/>
    </row>
    <row r="4" spans="2:9" ht="14.4" x14ac:dyDescent="0.3">
      <c r="C4" s="141" t="s">
        <v>138</v>
      </c>
      <c r="D4" s="179">
        <v>1.7</v>
      </c>
      <c r="E4" s="180">
        <v>1.8</v>
      </c>
      <c r="F4" s="180">
        <v>2</v>
      </c>
      <c r="I4"/>
    </row>
    <row r="5" spans="2:9" s="56" customFormat="1" ht="14.4" x14ac:dyDescent="0.3">
      <c r="B5" s="48"/>
      <c r="C5" s="141" t="s">
        <v>139</v>
      </c>
      <c r="D5" s="177">
        <v>2</v>
      </c>
      <c r="E5" s="181">
        <v>2.1</v>
      </c>
      <c r="F5" s="181">
        <v>2.2999999999999998</v>
      </c>
      <c r="G5" s="48"/>
      <c r="H5" s="48"/>
      <c r="I5"/>
    </row>
    <row r="6" spans="2:9" ht="14.4" x14ac:dyDescent="0.3">
      <c r="C6" s="141" t="s">
        <v>140</v>
      </c>
      <c r="D6" s="176">
        <v>7.0000000000000007E-2</v>
      </c>
      <c r="E6" s="178">
        <v>7.0000000000000007E-2</v>
      </c>
      <c r="F6" s="178">
        <v>0.06</v>
      </c>
      <c r="I6"/>
    </row>
    <row r="7" spans="2:9" ht="14.4" x14ac:dyDescent="0.3">
      <c r="C7" s="141" t="s">
        <v>141</v>
      </c>
      <c r="D7" s="143">
        <v>3</v>
      </c>
      <c r="E7" s="143">
        <v>6</v>
      </c>
      <c r="F7" s="143">
        <v>4</v>
      </c>
      <c r="I7"/>
    </row>
    <row r="8" spans="2:9" ht="14.4" x14ac:dyDescent="0.3">
      <c r="C8" s="141" t="s">
        <v>142</v>
      </c>
      <c r="D8" s="143">
        <v>1</v>
      </c>
      <c r="E8" s="143">
        <v>2</v>
      </c>
      <c r="F8" s="143">
        <v>0</v>
      </c>
      <c r="I8"/>
    </row>
    <row r="9" spans="2:9" ht="14.4" x14ac:dyDescent="0.3">
      <c r="C9" s="141" t="s">
        <v>143</v>
      </c>
      <c r="D9" s="143">
        <v>2</v>
      </c>
      <c r="E9" s="143">
        <v>4</v>
      </c>
      <c r="F9" s="143">
        <v>4</v>
      </c>
      <c r="I9"/>
    </row>
    <row r="10" spans="2:9" ht="14.4" x14ac:dyDescent="0.3">
      <c r="C10" s="141" t="s">
        <v>144</v>
      </c>
      <c r="D10" s="182">
        <v>8.9999999999999993E-3</v>
      </c>
      <c r="E10" s="183">
        <v>1.9E-2</v>
      </c>
      <c r="F10" s="183">
        <v>1.4E-2</v>
      </c>
      <c r="I10"/>
    </row>
    <row r="11" spans="2:9" ht="28.8" x14ac:dyDescent="0.3">
      <c r="C11" s="142" t="s">
        <v>145</v>
      </c>
      <c r="D11" s="144">
        <v>0.72</v>
      </c>
      <c r="E11" s="146"/>
      <c r="F11" s="146"/>
      <c r="I11"/>
    </row>
    <row r="12" spans="2:9" ht="14.4" x14ac:dyDescent="0.3">
      <c r="C12" s="141" t="s">
        <v>146</v>
      </c>
      <c r="D12" s="145">
        <v>18116</v>
      </c>
      <c r="E12" s="147"/>
      <c r="F12" s="147"/>
      <c r="I12"/>
    </row>
    <row r="13" spans="2:9" ht="14.4" x14ac:dyDescent="0.3">
      <c r="C13" s="141" t="s">
        <v>147</v>
      </c>
      <c r="D13" s="145">
        <v>1160</v>
      </c>
      <c r="E13" s="147"/>
      <c r="F13" s="147"/>
      <c r="I13"/>
    </row>
    <row r="14" spans="2:9" ht="14.4" x14ac:dyDescent="0.3">
      <c r="C14" s="141" t="s">
        <v>148</v>
      </c>
      <c r="D14" s="145">
        <v>1111</v>
      </c>
      <c r="E14" s="147"/>
      <c r="F14" s="147"/>
      <c r="I14"/>
    </row>
    <row r="15" spans="2:9" ht="14.4" x14ac:dyDescent="0.3">
      <c r="C15" s="141" t="s">
        <v>149</v>
      </c>
      <c r="D15" s="143">
        <v>6.7</v>
      </c>
      <c r="E15" s="147"/>
      <c r="F15" s="147"/>
      <c r="I15"/>
    </row>
    <row r="16" spans="2:9" ht="14.4" x14ac:dyDescent="0.3">
      <c r="C16" s="217" t="s">
        <v>150</v>
      </c>
      <c r="D16" s="218">
        <v>45</v>
      </c>
      <c r="E16" s="218">
        <v>17</v>
      </c>
      <c r="F16" s="218">
        <v>12</v>
      </c>
      <c r="I16"/>
    </row>
    <row r="17" spans="2:10" ht="14.4" x14ac:dyDescent="0.3">
      <c r="I17"/>
    </row>
    <row r="18" spans="2:10" ht="14.4" x14ac:dyDescent="0.3">
      <c r="C18" s="57" t="s">
        <v>151</v>
      </c>
      <c r="I18"/>
    </row>
    <row r="21" spans="2:10" ht="14.4" x14ac:dyDescent="0.3">
      <c r="B21"/>
      <c r="C21"/>
      <c r="D21"/>
      <c r="E21"/>
      <c r="F21"/>
      <c r="G21"/>
      <c r="H21"/>
      <c r="I21"/>
      <c r="J21"/>
    </row>
    <row r="22" spans="2:10" ht="14.4" x14ac:dyDescent="0.3">
      <c r="B22"/>
      <c r="C22"/>
      <c r="D22"/>
      <c r="E22"/>
      <c r="F22"/>
      <c r="G22"/>
      <c r="H22"/>
      <c r="I22"/>
      <c r="J22"/>
    </row>
    <row r="23" spans="2:10" ht="14.4" x14ac:dyDescent="0.3">
      <c r="B23"/>
      <c r="C23"/>
      <c r="D23"/>
      <c r="E23"/>
      <c r="F23"/>
      <c r="G23"/>
      <c r="H23"/>
      <c r="I23"/>
      <c r="J23"/>
    </row>
    <row r="24" spans="2:10" ht="14.4" x14ac:dyDescent="0.3">
      <c r="B24"/>
      <c r="C24"/>
      <c r="D24"/>
      <c r="E24"/>
      <c r="F24"/>
      <c r="G24"/>
      <c r="H24"/>
      <c r="I24"/>
      <c r="J24"/>
    </row>
    <row r="25" spans="2:10" ht="14.4" x14ac:dyDescent="0.3">
      <c r="B25"/>
      <c r="C25"/>
      <c r="D25"/>
      <c r="E25"/>
      <c r="F25"/>
      <c r="G25"/>
      <c r="H25"/>
      <c r="I25"/>
      <c r="J25"/>
    </row>
    <row r="26" spans="2:10" ht="14.4" x14ac:dyDescent="0.3">
      <c r="B26"/>
      <c r="C26"/>
      <c r="D26"/>
      <c r="E26"/>
      <c r="F26"/>
      <c r="G26"/>
      <c r="H26"/>
      <c r="I26"/>
      <c r="J26"/>
    </row>
    <row r="27" spans="2:10" ht="14.4" x14ac:dyDescent="0.3">
      <c r="B27"/>
      <c r="C27"/>
      <c r="D27"/>
      <c r="E27"/>
      <c r="F27"/>
      <c r="G27"/>
      <c r="H27"/>
      <c r="I27"/>
      <c r="J27"/>
    </row>
    <row r="28" spans="2:10" ht="14.4" x14ac:dyDescent="0.3">
      <c r="B28"/>
      <c r="C28"/>
      <c r="D28"/>
      <c r="E28"/>
      <c r="F28"/>
      <c r="G28"/>
      <c r="H28"/>
      <c r="I28"/>
      <c r="J28"/>
    </row>
    <row r="29" spans="2:10" ht="14.4" x14ac:dyDescent="0.3">
      <c r="B29"/>
      <c r="C29"/>
      <c r="D29"/>
      <c r="E29"/>
      <c r="F29"/>
      <c r="G29"/>
      <c r="H29"/>
      <c r="I29"/>
      <c r="J29"/>
    </row>
    <row r="30" spans="2:10" ht="14.4" x14ac:dyDescent="0.3">
      <c r="B30"/>
      <c r="C30"/>
      <c r="D30"/>
      <c r="E30"/>
      <c r="F30"/>
      <c r="G30"/>
      <c r="H30"/>
      <c r="I30"/>
      <c r="J30"/>
    </row>
    <row r="31" spans="2:10" ht="14.4" x14ac:dyDescent="0.3">
      <c r="B31"/>
      <c r="C31"/>
      <c r="D31"/>
      <c r="E31"/>
      <c r="F31"/>
      <c r="G31"/>
      <c r="H31"/>
      <c r="I31"/>
      <c r="J31"/>
    </row>
    <row r="32" spans="2:10" ht="14.4" x14ac:dyDescent="0.3">
      <c r="B32"/>
      <c r="C32"/>
      <c r="D32"/>
      <c r="E32"/>
      <c r="F32"/>
      <c r="G32"/>
      <c r="H32"/>
      <c r="I32"/>
      <c r="J32"/>
    </row>
    <row r="33" spans="2:10" ht="14.4" x14ac:dyDescent="0.3">
      <c r="B33"/>
      <c r="C33"/>
      <c r="D33"/>
      <c r="E33"/>
      <c r="F33"/>
      <c r="G33"/>
      <c r="H33"/>
      <c r="I33"/>
      <c r="J33"/>
    </row>
    <row r="34" spans="2:10" ht="14.4" x14ac:dyDescent="0.3">
      <c r="B34"/>
      <c r="C34"/>
      <c r="D34"/>
      <c r="E34"/>
      <c r="F34"/>
      <c r="G34"/>
      <c r="H34"/>
      <c r="I34"/>
      <c r="J34"/>
    </row>
    <row r="35" spans="2:10" ht="14.4" x14ac:dyDescent="0.3">
      <c r="B35"/>
      <c r="C35"/>
      <c r="D35"/>
      <c r="E35"/>
      <c r="F35"/>
      <c r="G35"/>
      <c r="H35"/>
      <c r="I35"/>
      <c r="J35"/>
    </row>
    <row r="36" spans="2:10" ht="14.4" x14ac:dyDescent="0.3">
      <c r="B36"/>
      <c r="C36"/>
      <c r="D36"/>
      <c r="E36"/>
      <c r="F36"/>
      <c r="G36"/>
      <c r="H36"/>
      <c r="I36"/>
      <c r="J36"/>
    </row>
    <row r="37" spans="2:10" ht="14.4" x14ac:dyDescent="0.3">
      <c r="B37"/>
      <c r="C37"/>
      <c r="D37"/>
      <c r="E37"/>
      <c r="F37"/>
      <c r="G37"/>
      <c r="H37"/>
      <c r="I37"/>
      <c r="J37"/>
    </row>
    <row r="38" spans="2:10" ht="14.4" x14ac:dyDescent="0.3">
      <c r="B38"/>
      <c r="C38"/>
      <c r="D38"/>
      <c r="E38"/>
      <c r="F38"/>
      <c r="G38"/>
      <c r="H38"/>
      <c r="I38"/>
      <c r="J38"/>
    </row>
    <row r="39" spans="2:10" ht="14.4" x14ac:dyDescent="0.3">
      <c r="B39"/>
      <c r="C39"/>
      <c r="D39"/>
      <c r="E39"/>
      <c r="F39"/>
      <c r="G39"/>
      <c r="H39"/>
      <c r="I39"/>
      <c r="J39"/>
    </row>
    <row r="40" spans="2:10" ht="14.4" x14ac:dyDescent="0.3">
      <c r="B40"/>
      <c r="C40"/>
      <c r="D40"/>
      <c r="E40"/>
      <c r="F40"/>
      <c r="G40"/>
      <c r="H40"/>
      <c r="I40"/>
      <c r="J40"/>
    </row>
    <row r="41" spans="2:10" ht="14.4" x14ac:dyDescent="0.3">
      <c r="B41"/>
      <c r="C41"/>
      <c r="D41"/>
      <c r="E41"/>
      <c r="F41"/>
      <c r="G41"/>
      <c r="H41"/>
      <c r="I41"/>
      <c r="J41"/>
    </row>
    <row r="42" spans="2:10" ht="14.4" x14ac:dyDescent="0.3">
      <c r="B42"/>
      <c r="C42"/>
      <c r="D42"/>
      <c r="E42"/>
      <c r="F42"/>
      <c r="G42"/>
      <c r="H42"/>
      <c r="I42"/>
      <c r="J4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C636B-7F21-4140-8914-19EFBCCCFF21}">
  <dimension ref="B1:J42"/>
  <sheetViews>
    <sheetView zoomScaleNormal="100" workbookViewId="0"/>
  </sheetViews>
  <sheetFormatPr defaultColWidth="11.44140625" defaultRowHeight="13.8" x14ac:dyDescent="0.25"/>
  <cols>
    <col min="1" max="2" width="8.88671875" style="48" customWidth="1"/>
    <col min="3" max="3" width="43" style="48" bestFit="1" customWidth="1"/>
    <col min="4" max="6" width="11.109375" style="48" customWidth="1"/>
    <col min="7" max="7" width="14.44140625" style="48" customWidth="1"/>
    <col min="8" max="8" width="7.109375" style="48" customWidth="1"/>
    <col min="9" max="9" width="11.109375" style="48" customWidth="1"/>
    <col min="10" max="16384" width="11.44140625" style="48"/>
  </cols>
  <sheetData>
    <row r="1" spans="2:9" ht="21" x14ac:dyDescent="0.25">
      <c r="B1" s="78" t="s">
        <v>152</v>
      </c>
    </row>
    <row r="2" spans="2:9" x14ac:dyDescent="0.25">
      <c r="C2" s="49"/>
    </row>
    <row r="3" spans="2:9" ht="15" thickBot="1" x14ac:dyDescent="0.35">
      <c r="C3" s="94" t="s">
        <v>137</v>
      </c>
      <c r="D3" s="81">
        <v>2024</v>
      </c>
      <c r="E3" s="82">
        <v>2023</v>
      </c>
      <c r="F3" s="82">
        <v>2022</v>
      </c>
      <c r="I3"/>
    </row>
    <row r="4" spans="2:9" ht="14.4" x14ac:dyDescent="0.3">
      <c r="C4" s="141" t="s">
        <v>153</v>
      </c>
      <c r="D4" s="193">
        <v>20</v>
      </c>
      <c r="E4" s="193">
        <v>32</v>
      </c>
      <c r="F4" s="193">
        <v>32</v>
      </c>
      <c r="I4"/>
    </row>
    <row r="5" spans="2:9" s="56" customFormat="1" ht="14.4" x14ac:dyDescent="0.3">
      <c r="B5" s="48"/>
      <c r="C5" s="141" t="s">
        <v>154</v>
      </c>
      <c r="D5" s="194">
        <v>4</v>
      </c>
      <c r="E5" s="196">
        <v>0</v>
      </c>
      <c r="F5" s="194">
        <v>1</v>
      </c>
      <c r="G5" s="48"/>
      <c r="H5" s="48"/>
      <c r="I5"/>
    </row>
    <row r="6" spans="2:9" ht="14.4" x14ac:dyDescent="0.3">
      <c r="C6" s="141" t="s">
        <v>155</v>
      </c>
      <c r="D6" s="194">
        <v>24</v>
      </c>
      <c r="E6" s="194">
        <v>34</v>
      </c>
      <c r="F6" s="194">
        <v>37</v>
      </c>
      <c r="I6"/>
    </row>
    <row r="7" spans="2:9" ht="14.4" x14ac:dyDescent="0.3">
      <c r="C7" s="141" t="s">
        <v>156</v>
      </c>
      <c r="D7" s="195">
        <v>62</v>
      </c>
      <c r="E7" s="195">
        <v>47</v>
      </c>
      <c r="F7" s="195">
        <v>38</v>
      </c>
      <c r="I7"/>
    </row>
    <row r="8" spans="2:9" ht="14.4" x14ac:dyDescent="0.3">
      <c r="C8" s="141" t="s">
        <v>157</v>
      </c>
      <c r="D8" s="195">
        <v>27</v>
      </c>
      <c r="E8" s="195">
        <v>31</v>
      </c>
      <c r="F8" s="195">
        <v>37</v>
      </c>
      <c r="I8"/>
    </row>
    <row r="9" spans="2:9" ht="14.4" x14ac:dyDescent="0.3">
      <c r="C9" s="217" t="s">
        <v>158</v>
      </c>
      <c r="D9" s="219">
        <v>-9</v>
      </c>
      <c r="E9" s="219">
        <v>-6</v>
      </c>
      <c r="F9" s="219">
        <v>-2</v>
      </c>
      <c r="I9"/>
    </row>
    <row r="10" spans="2:9" ht="14.4" x14ac:dyDescent="0.3">
      <c r="C10"/>
      <c r="D10"/>
      <c r="E10"/>
      <c r="F10"/>
      <c r="G10"/>
      <c r="I10"/>
    </row>
    <row r="11" spans="2:9" ht="14.4" x14ac:dyDescent="0.3">
      <c r="C11"/>
      <c r="D11"/>
      <c r="E11"/>
      <c r="F11"/>
      <c r="G11"/>
      <c r="I11"/>
    </row>
    <row r="12" spans="2:9" ht="14.4" x14ac:dyDescent="0.3">
      <c r="C12"/>
      <c r="D12"/>
      <c r="E12"/>
      <c r="F12"/>
      <c r="G12"/>
      <c r="I12"/>
    </row>
    <row r="13" spans="2:9" ht="14.4" x14ac:dyDescent="0.3">
      <c r="C13"/>
      <c r="D13"/>
      <c r="E13"/>
      <c r="F13"/>
      <c r="G13"/>
      <c r="I13"/>
    </row>
    <row r="14" spans="2:9" ht="14.4" x14ac:dyDescent="0.3">
      <c r="C14"/>
      <c r="D14"/>
      <c r="E14"/>
      <c r="F14"/>
      <c r="G14"/>
      <c r="I14"/>
    </row>
    <row r="15" spans="2:9" ht="14.4" x14ac:dyDescent="0.3">
      <c r="C15"/>
      <c r="D15"/>
      <c r="E15"/>
      <c r="F15"/>
      <c r="G15"/>
      <c r="I15"/>
    </row>
    <row r="16" spans="2:9" ht="14.4" x14ac:dyDescent="0.3">
      <c r="C16"/>
      <c r="D16"/>
      <c r="E16"/>
      <c r="F16"/>
      <c r="G16"/>
      <c r="I16"/>
    </row>
    <row r="17" spans="2:10" ht="14.4" x14ac:dyDescent="0.3">
      <c r="C17"/>
      <c r="D17"/>
      <c r="E17"/>
      <c r="F17"/>
      <c r="G17"/>
      <c r="I17"/>
    </row>
    <row r="18" spans="2:10" ht="14.4" x14ac:dyDescent="0.3">
      <c r="C18"/>
      <c r="D18"/>
      <c r="E18"/>
      <c r="F18"/>
      <c r="G18"/>
      <c r="I18"/>
    </row>
    <row r="19" spans="2:10" ht="14.4" x14ac:dyDescent="0.3">
      <c r="C19"/>
      <c r="D19"/>
      <c r="E19"/>
      <c r="F19"/>
      <c r="G19"/>
    </row>
    <row r="21" spans="2:10" ht="14.4" x14ac:dyDescent="0.3">
      <c r="B21"/>
      <c r="C21"/>
      <c r="D21"/>
      <c r="E21"/>
      <c r="F21"/>
      <c r="G21"/>
      <c r="H21"/>
      <c r="I21"/>
      <c r="J21"/>
    </row>
    <row r="22" spans="2:10" ht="14.4" x14ac:dyDescent="0.3">
      <c r="B22"/>
      <c r="C22"/>
      <c r="D22"/>
      <c r="E22"/>
      <c r="F22"/>
      <c r="G22"/>
      <c r="H22"/>
      <c r="I22"/>
      <c r="J22"/>
    </row>
    <row r="23" spans="2:10" ht="14.4" x14ac:dyDescent="0.3">
      <c r="B23"/>
      <c r="C23"/>
      <c r="D23"/>
      <c r="E23"/>
      <c r="F23"/>
      <c r="G23"/>
      <c r="H23"/>
      <c r="I23"/>
      <c r="J23"/>
    </row>
    <row r="24" spans="2:10" ht="14.4" x14ac:dyDescent="0.3">
      <c r="B24"/>
      <c r="C24"/>
      <c r="D24"/>
      <c r="E24"/>
      <c r="F24"/>
      <c r="G24"/>
      <c r="H24"/>
      <c r="I24"/>
      <c r="J24"/>
    </row>
    <row r="25" spans="2:10" ht="14.4" x14ac:dyDescent="0.3">
      <c r="B25"/>
      <c r="C25"/>
      <c r="D25"/>
      <c r="E25"/>
      <c r="F25"/>
      <c r="G25"/>
      <c r="H25"/>
      <c r="I25"/>
      <c r="J25"/>
    </row>
    <row r="26" spans="2:10" ht="14.4" x14ac:dyDescent="0.3">
      <c r="B26"/>
      <c r="C26"/>
      <c r="D26"/>
      <c r="E26"/>
      <c r="F26"/>
      <c r="G26"/>
      <c r="H26"/>
      <c r="I26"/>
      <c r="J26"/>
    </row>
    <row r="27" spans="2:10" ht="14.4" x14ac:dyDescent="0.3">
      <c r="B27"/>
      <c r="C27"/>
      <c r="D27"/>
      <c r="E27"/>
      <c r="F27"/>
      <c r="G27"/>
      <c r="H27"/>
      <c r="I27"/>
      <c r="J27"/>
    </row>
    <row r="28" spans="2:10" ht="14.4" x14ac:dyDescent="0.3">
      <c r="B28"/>
      <c r="C28"/>
      <c r="D28"/>
      <c r="E28"/>
      <c r="F28"/>
      <c r="G28"/>
      <c r="H28"/>
      <c r="I28"/>
      <c r="J28"/>
    </row>
    <row r="29" spans="2:10" ht="14.4" x14ac:dyDescent="0.3">
      <c r="B29"/>
      <c r="C29"/>
      <c r="D29"/>
      <c r="E29"/>
      <c r="F29"/>
      <c r="G29"/>
      <c r="H29"/>
      <c r="I29"/>
      <c r="J29"/>
    </row>
    <row r="30" spans="2:10" ht="14.4" x14ac:dyDescent="0.3">
      <c r="B30"/>
      <c r="C30"/>
      <c r="D30"/>
      <c r="E30"/>
      <c r="F30"/>
      <c r="G30"/>
      <c r="H30"/>
      <c r="I30"/>
      <c r="J30"/>
    </row>
    <row r="31" spans="2:10" ht="14.4" x14ac:dyDescent="0.3">
      <c r="B31"/>
      <c r="C31"/>
      <c r="D31"/>
      <c r="E31"/>
      <c r="F31"/>
      <c r="G31"/>
      <c r="H31"/>
      <c r="I31"/>
      <c r="J31"/>
    </row>
    <row r="32" spans="2:10" ht="14.4" x14ac:dyDescent="0.3">
      <c r="B32"/>
      <c r="C32"/>
      <c r="D32"/>
      <c r="E32"/>
      <c r="F32"/>
      <c r="G32"/>
      <c r="H32"/>
      <c r="I32"/>
      <c r="J32"/>
    </row>
    <row r="33" spans="2:10" ht="14.4" x14ac:dyDescent="0.3">
      <c r="B33"/>
      <c r="C33"/>
      <c r="D33"/>
      <c r="E33"/>
      <c r="F33"/>
      <c r="G33"/>
      <c r="H33"/>
      <c r="I33"/>
      <c r="J33"/>
    </row>
    <row r="34" spans="2:10" ht="14.4" x14ac:dyDescent="0.3">
      <c r="B34"/>
      <c r="C34"/>
      <c r="D34"/>
      <c r="E34"/>
      <c r="F34"/>
      <c r="G34"/>
      <c r="H34"/>
      <c r="I34"/>
      <c r="J34"/>
    </row>
    <row r="35" spans="2:10" ht="14.4" x14ac:dyDescent="0.3">
      <c r="B35"/>
      <c r="C35"/>
      <c r="D35"/>
      <c r="E35"/>
      <c r="F35"/>
      <c r="G35"/>
      <c r="H35"/>
      <c r="I35"/>
      <c r="J35"/>
    </row>
    <row r="36" spans="2:10" ht="14.4" x14ac:dyDescent="0.3">
      <c r="B36"/>
      <c r="C36"/>
      <c r="D36"/>
      <c r="E36"/>
      <c r="F36"/>
      <c r="G36"/>
      <c r="H36"/>
      <c r="I36"/>
      <c r="J36"/>
    </row>
    <row r="37" spans="2:10" ht="14.4" x14ac:dyDescent="0.3">
      <c r="B37"/>
      <c r="C37"/>
      <c r="D37"/>
      <c r="E37"/>
      <c r="F37"/>
      <c r="G37"/>
      <c r="H37"/>
      <c r="I37"/>
      <c r="J37"/>
    </row>
    <row r="38" spans="2:10" ht="14.4" x14ac:dyDescent="0.3">
      <c r="B38"/>
      <c r="C38"/>
      <c r="D38"/>
      <c r="E38"/>
      <c r="F38"/>
      <c r="G38"/>
      <c r="H38"/>
      <c r="I38"/>
      <c r="J38"/>
    </row>
    <row r="39" spans="2:10" ht="14.4" x14ac:dyDescent="0.3">
      <c r="B39"/>
      <c r="C39"/>
      <c r="D39"/>
      <c r="E39"/>
      <c r="F39"/>
      <c r="G39"/>
      <c r="H39"/>
      <c r="I39"/>
      <c r="J39"/>
    </row>
    <row r="40" spans="2:10" ht="14.4" x14ac:dyDescent="0.3">
      <c r="B40"/>
      <c r="C40"/>
      <c r="D40"/>
      <c r="E40"/>
      <c r="F40"/>
      <c r="G40"/>
      <c r="H40"/>
      <c r="I40"/>
      <c r="J40"/>
    </row>
    <row r="41" spans="2:10" ht="14.4" x14ac:dyDescent="0.3">
      <c r="B41"/>
      <c r="C41"/>
      <c r="D41"/>
      <c r="E41"/>
      <c r="F41"/>
      <c r="G41"/>
      <c r="H41"/>
      <c r="I41"/>
      <c r="J41"/>
    </row>
    <row r="42" spans="2:10" ht="14.4" x14ac:dyDescent="0.3">
      <c r="B42"/>
      <c r="C42"/>
      <c r="D42"/>
      <c r="E42"/>
      <c r="F42"/>
      <c r="G42"/>
      <c r="H42"/>
      <c r="I42"/>
      <c r="J4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4F929-CA16-49BF-80D3-F8F427491B88}">
  <dimension ref="B1:K41"/>
  <sheetViews>
    <sheetView zoomScaleNormal="100" workbookViewId="0"/>
  </sheetViews>
  <sheetFormatPr defaultColWidth="11.44140625" defaultRowHeight="13.8" x14ac:dyDescent="0.25"/>
  <cols>
    <col min="1" max="2" width="8.88671875" style="48" customWidth="1"/>
    <col min="3" max="3" width="48.88671875" style="48" customWidth="1"/>
    <col min="4" max="4" width="11.109375" style="227" customWidth="1"/>
    <col min="5" max="7" width="11.109375" style="48" customWidth="1"/>
    <col min="8" max="8" width="14.44140625" style="48" customWidth="1"/>
    <col min="9" max="9" width="7.109375" style="48" customWidth="1"/>
    <col min="10" max="10" width="11.109375" style="48" customWidth="1"/>
    <col min="11" max="16384" width="11.44140625" style="48"/>
  </cols>
  <sheetData>
    <row r="1" spans="2:10" ht="21" x14ac:dyDescent="0.25">
      <c r="B1" s="78" t="s">
        <v>167</v>
      </c>
    </row>
    <row r="2" spans="2:10" x14ac:dyDescent="0.25">
      <c r="C2" s="49"/>
      <c r="D2" s="228"/>
    </row>
    <row r="3" spans="2:10" ht="15" thickBot="1" x14ac:dyDescent="0.35">
      <c r="C3" s="94" t="s">
        <v>137</v>
      </c>
      <c r="D3" s="82" t="s">
        <v>118</v>
      </c>
      <c r="E3" s="81">
        <v>2024</v>
      </c>
      <c r="F3" s="82">
        <v>2023</v>
      </c>
      <c r="G3" s="82">
        <v>2022</v>
      </c>
      <c r="J3"/>
    </row>
    <row r="4" spans="2:10" ht="14.4" x14ac:dyDescent="0.3">
      <c r="C4" s="141" t="s">
        <v>168</v>
      </c>
      <c r="D4" s="234" t="s">
        <v>171</v>
      </c>
      <c r="E4" s="230">
        <v>83230</v>
      </c>
      <c r="F4" s="223"/>
      <c r="G4" s="223"/>
      <c r="J4"/>
    </row>
    <row r="5" spans="2:10" s="56" customFormat="1" ht="14.4" x14ac:dyDescent="0.3">
      <c r="B5" s="48"/>
      <c r="C5" s="141" t="s">
        <v>169</v>
      </c>
      <c r="D5" s="234" t="s">
        <v>171</v>
      </c>
      <c r="E5" s="231">
        <v>1180</v>
      </c>
      <c r="F5" s="224"/>
      <c r="G5" s="225"/>
      <c r="H5" s="48"/>
      <c r="I5" s="48"/>
      <c r="J5"/>
    </row>
    <row r="6" spans="2:10" ht="14.4" x14ac:dyDescent="0.3">
      <c r="C6" s="141" t="s">
        <v>170</v>
      </c>
      <c r="D6" s="234" t="s">
        <v>45</v>
      </c>
      <c r="E6" s="233">
        <v>0.6</v>
      </c>
      <c r="F6" s="225"/>
      <c r="G6" s="225"/>
      <c r="J6"/>
    </row>
    <row r="7" spans="2:10" ht="14.4" x14ac:dyDescent="0.3">
      <c r="C7" s="141" t="s">
        <v>172</v>
      </c>
      <c r="D7" s="234" t="s">
        <v>171</v>
      </c>
      <c r="E7" s="236">
        <v>0</v>
      </c>
      <c r="F7" s="225"/>
      <c r="G7" s="225"/>
      <c r="J7"/>
    </row>
    <row r="8" spans="2:10" ht="14.4" x14ac:dyDescent="0.3">
      <c r="C8" s="217" t="s">
        <v>173</v>
      </c>
      <c r="D8" s="235" t="s">
        <v>171</v>
      </c>
      <c r="E8" s="232">
        <v>1180</v>
      </c>
      <c r="F8" s="226"/>
      <c r="G8" s="226"/>
      <c r="J8"/>
    </row>
    <row r="9" spans="2:10" ht="14.4" x14ac:dyDescent="0.3">
      <c r="C9"/>
      <c r="D9" s="229"/>
      <c r="E9"/>
      <c r="F9"/>
      <c r="G9"/>
      <c r="H9"/>
      <c r="J9"/>
    </row>
    <row r="10" spans="2:10" ht="14.4" x14ac:dyDescent="0.3">
      <c r="C10"/>
      <c r="D10" s="229"/>
      <c r="E10"/>
      <c r="F10"/>
      <c r="G10"/>
      <c r="H10"/>
      <c r="J10"/>
    </row>
    <row r="11" spans="2:10" ht="14.4" x14ac:dyDescent="0.3">
      <c r="C11"/>
      <c r="D11" s="229"/>
      <c r="E11"/>
      <c r="F11"/>
      <c r="G11"/>
      <c r="H11"/>
      <c r="J11"/>
    </row>
    <row r="12" spans="2:10" ht="14.4" x14ac:dyDescent="0.3">
      <c r="C12"/>
      <c r="D12" s="229"/>
      <c r="E12"/>
      <c r="F12"/>
      <c r="G12"/>
      <c r="H12"/>
      <c r="J12"/>
    </row>
    <row r="13" spans="2:10" ht="14.4" x14ac:dyDescent="0.3">
      <c r="C13"/>
      <c r="D13" s="229"/>
      <c r="E13"/>
      <c r="F13"/>
      <c r="G13"/>
      <c r="H13"/>
      <c r="J13"/>
    </row>
    <row r="14" spans="2:10" ht="14.4" x14ac:dyDescent="0.3">
      <c r="C14"/>
      <c r="D14" s="229"/>
      <c r="E14"/>
      <c r="F14"/>
      <c r="G14"/>
      <c r="H14"/>
      <c r="J14"/>
    </row>
    <row r="15" spans="2:10" ht="14.4" x14ac:dyDescent="0.3">
      <c r="C15"/>
      <c r="D15" s="229"/>
      <c r="E15"/>
      <c r="F15"/>
      <c r="G15"/>
      <c r="H15"/>
      <c r="J15"/>
    </row>
    <row r="16" spans="2:10" ht="14.4" x14ac:dyDescent="0.3">
      <c r="C16"/>
      <c r="D16" s="229"/>
      <c r="E16"/>
      <c r="F16"/>
      <c r="G16"/>
      <c r="H16"/>
      <c r="J16"/>
    </row>
    <row r="17" spans="2:11" ht="14.4" x14ac:dyDescent="0.3">
      <c r="C17"/>
      <c r="D17" s="229"/>
      <c r="E17"/>
      <c r="F17"/>
      <c r="G17"/>
      <c r="H17"/>
      <c r="J17"/>
    </row>
    <row r="18" spans="2:11" ht="14.4" x14ac:dyDescent="0.3">
      <c r="C18"/>
      <c r="D18" s="229"/>
      <c r="E18"/>
      <c r="F18"/>
      <c r="G18"/>
      <c r="H18"/>
    </row>
    <row r="20" spans="2:11" ht="14.4" x14ac:dyDescent="0.3">
      <c r="B20"/>
      <c r="C20"/>
      <c r="D20" s="229"/>
      <c r="E20"/>
      <c r="F20"/>
      <c r="G20"/>
      <c r="H20"/>
      <c r="I20"/>
      <c r="J20"/>
      <c r="K20"/>
    </row>
    <row r="21" spans="2:11" ht="14.4" x14ac:dyDescent="0.3">
      <c r="B21"/>
      <c r="C21"/>
      <c r="D21" s="229"/>
      <c r="E21"/>
      <c r="F21"/>
      <c r="G21"/>
      <c r="H21"/>
      <c r="I21"/>
      <c r="J21"/>
      <c r="K21"/>
    </row>
    <row r="22" spans="2:11" ht="14.4" x14ac:dyDescent="0.3">
      <c r="B22"/>
      <c r="C22"/>
      <c r="D22" s="229"/>
      <c r="E22"/>
      <c r="F22"/>
      <c r="G22"/>
      <c r="H22"/>
      <c r="I22"/>
      <c r="J22"/>
      <c r="K22"/>
    </row>
    <row r="23" spans="2:11" ht="14.4" x14ac:dyDescent="0.3">
      <c r="B23"/>
      <c r="C23"/>
      <c r="D23" s="229"/>
      <c r="E23"/>
      <c r="F23"/>
      <c r="G23"/>
      <c r="H23"/>
      <c r="I23"/>
      <c r="J23"/>
      <c r="K23"/>
    </row>
    <row r="24" spans="2:11" ht="14.4" x14ac:dyDescent="0.3">
      <c r="B24"/>
      <c r="C24"/>
      <c r="D24" s="229"/>
      <c r="E24"/>
      <c r="F24"/>
      <c r="G24"/>
      <c r="H24"/>
      <c r="I24"/>
      <c r="J24"/>
      <c r="K24"/>
    </row>
    <row r="25" spans="2:11" ht="14.4" x14ac:dyDescent="0.3">
      <c r="B25"/>
      <c r="C25"/>
      <c r="D25" s="229"/>
      <c r="E25"/>
      <c r="F25"/>
      <c r="G25"/>
      <c r="H25"/>
      <c r="I25"/>
      <c r="J25"/>
      <c r="K25"/>
    </row>
    <row r="26" spans="2:11" ht="14.4" x14ac:dyDescent="0.3">
      <c r="B26"/>
      <c r="C26"/>
      <c r="D26" s="229"/>
      <c r="E26"/>
      <c r="F26"/>
      <c r="G26"/>
      <c r="H26"/>
      <c r="I26"/>
      <c r="J26"/>
      <c r="K26"/>
    </row>
    <row r="27" spans="2:11" ht="14.4" x14ac:dyDescent="0.3">
      <c r="B27"/>
      <c r="C27"/>
      <c r="D27" s="229"/>
      <c r="E27"/>
      <c r="F27"/>
      <c r="G27"/>
      <c r="H27"/>
      <c r="I27"/>
      <c r="J27"/>
      <c r="K27"/>
    </row>
    <row r="28" spans="2:11" ht="14.4" x14ac:dyDescent="0.3">
      <c r="B28"/>
      <c r="C28"/>
      <c r="D28" s="229"/>
      <c r="E28"/>
      <c r="F28"/>
      <c r="G28"/>
      <c r="H28"/>
      <c r="I28"/>
      <c r="J28"/>
      <c r="K28"/>
    </row>
    <row r="29" spans="2:11" ht="14.4" x14ac:dyDescent="0.3">
      <c r="B29"/>
      <c r="C29"/>
      <c r="D29" s="229"/>
      <c r="E29"/>
      <c r="F29"/>
      <c r="G29"/>
      <c r="H29"/>
      <c r="I29"/>
      <c r="J29"/>
      <c r="K29"/>
    </row>
    <row r="30" spans="2:11" ht="14.4" x14ac:dyDescent="0.3">
      <c r="B30"/>
      <c r="C30"/>
      <c r="D30" s="229"/>
      <c r="E30"/>
      <c r="F30"/>
      <c r="G30"/>
      <c r="H30"/>
      <c r="I30"/>
      <c r="J30"/>
      <c r="K30"/>
    </row>
    <row r="31" spans="2:11" ht="14.4" x14ac:dyDescent="0.3">
      <c r="B31"/>
      <c r="C31"/>
      <c r="D31" s="229"/>
      <c r="E31"/>
      <c r="F31"/>
      <c r="G31"/>
      <c r="H31"/>
      <c r="I31"/>
      <c r="J31"/>
      <c r="K31"/>
    </row>
    <row r="32" spans="2:11" ht="14.4" x14ac:dyDescent="0.3">
      <c r="B32"/>
      <c r="C32"/>
      <c r="D32" s="229"/>
      <c r="E32"/>
      <c r="F32"/>
      <c r="G32"/>
      <c r="H32"/>
      <c r="I32"/>
      <c r="J32"/>
      <c r="K32"/>
    </row>
    <row r="33" spans="2:11" ht="14.4" x14ac:dyDescent="0.3">
      <c r="B33"/>
      <c r="C33"/>
      <c r="D33" s="229"/>
      <c r="E33"/>
      <c r="F33"/>
      <c r="G33"/>
      <c r="H33"/>
      <c r="I33"/>
      <c r="J33"/>
      <c r="K33"/>
    </row>
    <row r="34" spans="2:11" ht="14.4" x14ac:dyDescent="0.3">
      <c r="B34"/>
      <c r="C34"/>
      <c r="D34" s="229"/>
      <c r="E34"/>
      <c r="F34"/>
      <c r="G34"/>
      <c r="H34"/>
      <c r="I34"/>
      <c r="J34"/>
      <c r="K34"/>
    </row>
    <row r="35" spans="2:11" ht="14.4" x14ac:dyDescent="0.3">
      <c r="B35"/>
      <c r="C35"/>
      <c r="D35" s="229"/>
      <c r="E35"/>
      <c r="F35"/>
      <c r="G35"/>
      <c r="H35"/>
      <c r="I35"/>
      <c r="J35"/>
      <c r="K35"/>
    </row>
    <row r="36" spans="2:11" ht="14.4" x14ac:dyDescent="0.3">
      <c r="B36"/>
      <c r="C36"/>
      <c r="D36" s="229"/>
      <c r="E36"/>
      <c r="F36"/>
      <c r="G36"/>
      <c r="H36"/>
      <c r="I36"/>
      <c r="J36"/>
      <c r="K36"/>
    </row>
    <row r="37" spans="2:11" ht="14.4" x14ac:dyDescent="0.3">
      <c r="B37"/>
      <c r="C37"/>
      <c r="D37" s="229"/>
      <c r="E37"/>
      <c r="F37"/>
      <c r="G37"/>
      <c r="H37"/>
      <c r="I37"/>
      <c r="J37"/>
      <c r="K37"/>
    </row>
    <row r="38" spans="2:11" ht="14.4" x14ac:dyDescent="0.3">
      <c r="B38"/>
      <c r="C38"/>
      <c r="D38" s="229"/>
      <c r="E38"/>
      <c r="F38"/>
      <c r="G38"/>
      <c r="H38"/>
      <c r="I38"/>
      <c r="J38"/>
      <c r="K38"/>
    </row>
    <row r="39" spans="2:11" ht="14.4" x14ac:dyDescent="0.3">
      <c r="B39"/>
      <c r="C39"/>
      <c r="D39" s="229"/>
      <c r="E39"/>
      <c r="F39"/>
      <c r="G39"/>
      <c r="H39"/>
      <c r="I39"/>
      <c r="J39"/>
      <c r="K39"/>
    </row>
    <row r="40" spans="2:11" ht="14.4" x14ac:dyDescent="0.3">
      <c r="B40"/>
      <c r="C40"/>
      <c r="D40" s="229"/>
      <c r="E40"/>
      <c r="F40"/>
      <c r="G40"/>
      <c r="H40"/>
      <c r="I40"/>
      <c r="J40"/>
      <c r="K40"/>
    </row>
    <row r="41" spans="2:11" ht="14.4" x14ac:dyDescent="0.3">
      <c r="B41"/>
      <c r="C41"/>
      <c r="D41" s="229"/>
      <c r="E41"/>
      <c r="F41"/>
      <c r="G41"/>
      <c r="H41"/>
      <c r="I41"/>
      <c r="J41"/>
      <c r="K4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59330-3FAC-4FB7-B03D-6E025759BAD3}">
  <dimension ref="B1:F10"/>
  <sheetViews>
    <sheetView zoomScaleNormal="100" workbookViewId="0"/>
  </sheetViews>
  <sheetFormatPr defaultRowHeight="18" customHeight="1" x14ac:dyDescent="0.3"/>
  <cols>
    <col min="3" max="3" width="88.88671875" style="58" customWidth="1"/>
    <col min="4" max="6" width="8.88671875" style="58"/>
  </cols>
  <sheetData>
    <row r="1" spans="2:6" ht="21" x14ac:dyDescent="0.3">
      <c r="B1" s="78" t="s">
        <v>15</v>
      </c>
    </row>
    <row r="2" spans="2:6" ht="14.4" x14ac:dyDescent="0.3">
      <c r="C2"/>
      <c r="D2"/>
      <c r="E2"/>
      <c r="F2"/>
    </row>
    <row r="3" spans="2:6" ht="14.4" x14ac:dyDescent="0.3">
      <c r="C3" s="94" t="s">
        <v>137</v>
      </c>
      <c r="D3" s="81">
        <v>2024</v>
      </c>
      <c r="E3" s="82">
        <v>2023</v>
      </c>
      <c r="F3" s="82">
        <v>2022</v>
      </c>
    </row>
    <row r="4" spans="2:6" ht="14.4" x14ac:dyDescent="0.3">
      <c r="C4" s="141" t="s">
        <v>159</v>
      </c>
      <c r="D4" s="65">
        <v>14</v>
      </c>
      <c r="E4" s="65">
        <v>14</v>
      </c>
      <c r="F4" s="66">
        <v>14</v>
      </c>
    </row>
    <row r="5" spans="2:6" ht="14.4" x14ac:dyDescent="0.3">
      <c r="C5" s="141" t="s">
        <v>160</v>
      </c>
      <c r="D5" s="65">
        <v>4</v>
      </c>
      <c r="E5" s="65">
        <v>4</v>
      </c>
      <c r="F5" s="66">
        <v>4</v>
      </c>
    </row>
    <row r="6" spans="2:6" ht="14.4" x14ac:dyDescent="0.3">
      <c r="C6" s="141" t="s">
        <v>161</v>
      </c>
      <c r="D6" s="67">
        <v>0.97</v>
      </c>
      <c r="E6" s="67">
        <v>0.97</v>
      </c>
      <c r="F6" s="68">
        <v>1</v>
      </c>
    </row>
    <row r="7" spans="2:6" ht="14.4" x14ac:dyDescent="0.3">
      <c r="C7" s="141" t="s">
        <v>162</v>
      </c>
      <c r="D7" s="67">
        <v>0.6</v>
      </c>
      <c r="E7" s="67">
        <v>0.6</v>
      </c>
      <c r="F7" s="68">
        <v>0.64</v>
      </c>
    </row>
    <row r="8" spans="2:6" ht="14.4" x14ac:dyDescent="0.3">
      <c r="C8" s="142" t="s">
        <v>163</v>
      </c>
      <c r="D8" s="67">
        <v>0.5</v>
      </c>
      <c r="E8" s="67">
        <v>0.5</v>
      </c>
      <c r="F8" s="68">
        <v>0.53</v>
      </c>
    </row>
    <row r="9" spans="2:6" ht="14.4" x14ac:dyDescent="0.3">
      <c r="C9" s="141" t="s">
        <v>164</v>
      </c>
      <c r="D9" s="95">
        <v>0.98399999999999999</v>
      </c>
      <c r="E9" s="67">
        <v>1</v>
      </c>
      <c r="F9" s="68">
        <v>1</v>
      </c>
    </row>
    <row r="10" spans="2:6" ht="14.4" x14ac:dyDescent="0.3">
      <c r="C10" s="217" t="s">
        <v>165</v>
      </c>
      <c r="D10" s="220">
        <v>0.83799999999999997</v>
      </c>
      <c r="E10" s="221">
        <v>0.68</v>
      </c>
      <c r="F10" s="222">
        <v>0.55000000000000004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902b3144-05cb-4777-86b3-e84c4a6b5b61" ContentTypeId="0x0101" PreviousValue="tru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278708E0B7C4898BBBA60548BAB32" ma:contentTypeVersion="25" ma:contentTypeDescription="Create a new document." ma:contentTypeScope="" ma:versionID="d93f1e488bf059801a1177ac302a25dd">
  <xsd:schema xmlns:xsd="http://www.w3.org/2001/XMLSchema" xmlns:xs="http://www.w3.org/2001/XMLSchema" xmlns:p="http://schemas.microsoft.com/office/2006/metadata/properties" xmlns:ns2="87037488-ec5d-4aba-84c2-9b1d22638e8e" xmlns:ns3="dfaecaa3-c15e-4244-a3a1-8cefa451c3f2" xmlns:ns4="ce4eb57f-1797-4b58-879f-c73cef2a53a5" targetNamespace="http://schemas.microsoft.com/office/2006/metadata/properties" ma:root="true" ma:fieldsID="7c2ca8d61e1344a68e09b1324fa45e4f" ns2:_="" ns3:_="" ns4:_="">
    <xsd:import namespace="87037488-ec5d-4aba-84c2-9b1d22638e8e"/>
    <xsd:import namespace="dfaecaa3-c15e-4244-a3a1-8cefa451c3f2"/>
    <xsd:import namespace="ce4eb57f-1797-4b58-879f-c73cef2a53a5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TNFDWebinar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6bb878d-b247-4df5-a7a1-94ffba0b90f9}" ma:internalName="TaxCatchAll" ma:showField="CatchAllData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6bb878d-b247-4df5-a7a1-94ffba0b90f9}" ma:internalName="TaxCatchAllLabel" ma:readOnly="true" ma:showField="CatchAllDataLabel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ecaa3-c15e-4244-a3a1-8cefa451c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NFDWebinars" ma:index="29" nillable="true" ma:displayName="TNFD Webinars " ma:description="https://tnfd.global/knowledge-hub/webinars/&#10;" ma:format="Hyperlink" ma:internalName="TNFDWebinar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eb57f-1797-4b58-879f-c73cef2a53a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lcf76f155ced4ddcb4097134ff3c332f xmlns="dfaecaa3-c15e-4244-a3a1-8cefa451c3f2">
      <Terms xmlns="http://schemas.microsoft.com/office/infopath/2007/PartnerControls"/>
    </lcf76f155ced4ddcb4097134ff3c332f>
    <TaxCatchAll xmlns="87037488-ec5d-4aba-84c2-9b1d22638e8e" xsi:nil="true"/>
    <TNFDWebinars xmlns="dfaecaa3-c15e-4244-a3a1-8cefa451c3f2">
      <Url xsi:nil="true"/>
      <Description xsi:nil="true"/>
    </TNFDWebinars>
  </documentManagement>
</p:properties>
</file>

<file path=customXml/itemProps1.xml><?xml version="1.0" encoding="utf-8"?>
<ds:datastoreItem xmlns:ds="http://schemas.openxmlformats.org/officeDocument/2006/customXml" ds:itemID="{A94E4264-F2BA-4B41-9D5E-130132252663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97BFA33-726E-4873-B194-EC265EB7DA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767291-CB9E-4DFA-AF15-DB5A3B554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dfaecaa3-c15e-4244-a3a1-8cefa451c3f2"/>
    <ds:schemaRef ds:uri="ce4eb57f-1797-4b58-879f-c73cef2a53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E06DBF5-CA04-4A3E-8538-36C3BEE77A33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1A363817-D576-49D4-838E-6FA4D5A78845}">
  <ds:schemaRefs>
    <ds:schemaRef ds:uri="http://schemas.microsoft.com/office/2006/metadata/properties"/>
    <ds:schemaRef ds:uri="http://schemas.microsoft.com/office/infopath/2007/PartnerControls"/>
    <ds:schemaRef ds:uri="87037488-ec5d-4aba-84c2-9b1d22638e8e"/>
    <ds:schemaRef ds:uri="dfaecaa3-c15e-4244-a3a1-8cefa451c3f2"/>
  </ds:schemaRefs>
</ds:datastoreItem>
</file>

<file path=docMetadata/LabelInfo.xml><?xml version="1.0" encoding="utf-8"?>
<clbl:labelList xmlns:clbl="http://schemas.microsoft.com/office/2020/mipLabelMetadata">
  <clbl:label id="{0a9b9e15-83d2-4075-9282-a04e05c6580a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TableOfContents</vt:lpstr>
      <vt:lpstr>GroupWorkforce</vt:lpstr>
      <vt:lpstr>TypeOfContract</vt:lpstr>
      <vt:lpstr>Hiring</vt:lpstr>
      <vt:lpstr>TurnoverRate</vt:lpstr>
      <vt:lpstr>Absenteeism</vt:lpstr>
      <vt:lpstr>AgeDistribution</vt:lpstr>
      <vt:lpstr>EquityDiversityAndInclusion</vt:lpstr>
      <vt:lpstr>TalentAndSkills</vt:lpstr>
      <vt:lpstr>HealthAndSafety</vt:lpstr>
      <vt:lpstr>NPS</vt:lpstr>
      <vt:lpstr>SupplierScreening</vt:lpstr>
      <vt:lpstr>Governance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MONBAILLU Olivier (ENGIE CC)</cp:lastModifiedBy>
  <cp:revision/>
  <dcterms:created xsi:type="dcterms:W3CDTF">2025-02-26T09:12:47Z</dcterms:created>
  <dcterms:modified xsi:type="dcterms:W3CDTF">2025-07-09T08:47:27Z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0x010100FF8278708E0B7C4898BBBA60548BAB32</vt:lpwstr>
  </property>
  <property fmtid="{D5CDD505-2E9C-101B-9397-08002B2CF9AE}" pid="3" name="MediaServiceImageTags">
    <vt:lpwstr/>
  </property>
  <property fmtid="{D5CDD505-2E9C-101B-9397-08002B2CF9AE}" pid="4" name="Security Classification">
    <vt:lpwstr/>
  </property>
  <property fmtid="{D5CDD505-2E9C-101B-9397-08002B2CF9AE}" pid="5" name="Security_x0020_Classification">
    <vt:lpwstr/>
  </property>
</Properties>
</file>